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ČTVRTFINÁLE" sheetId="1" r:id="rId1"/>
    <sheet name="SEMIFINÁLE" sheetId="2" r:id="rId2"/>
    <sheet name="FINÁLE" sheetId="3" r:id="rId3"/>
  </sheets>
  <definedNames>
    <definedName name="_xlnm.Print_Area" localSheetId="0">'ČTVRTFINÁLE'!$V$2:$AH$38</definedName>
    <definedName name="_xlnm.Print_Area" localSheetId="1">'SEMIFINÁLE'!$B$1:$S$38</definedName>
  </definedNames>
  <calcPr fullCalcOnLoad="1"/>
</workbook>
</file>

<file path=xl/sharedStrings.xml><?xml version="1.0" encoding="utf-8"?>
<sst xmlns="http://schemas.openxmlformats.org/spreadsheetml/2006/main" count="123" uniqueCount="55">
  <si>
    <t xml:space="preserve"> Č T V R T F I N Á L E </t>
  </si>
  <si>
    <t>POŘADÍ JEDNOTLIVCŮ ČTVRTFINÁLE</t>
  </si>
  <si>
    <t>SEMIFINÁLE</t>
  </si>
  <si>
    <t>POŘADÍ JEDNOTLIVCŮ SEMIFINÁLE</t>
  </si>
  <si>
    <t>FINÁLE</t>
  </si>
  <si>
    <t>POŘADÍ JEDNOTLIVCŮ PLAY-OFF</t>
  </si>
  <si>
    <t>JMÉNO</t>
  </si>
  <si>
    <t>NÁH</t>
  </si>
  <si>
    <t>BODY</t>
  </si>
  <si>
    <t>PRŮM</t>
  </si>
  <si>
    <t>POŘ</t>
  </si>
  <si>
    <t>O 3 MÍSTO</t>
  </si>
  <si>
    <t>1.</t>
  </si>
  <si>
    <t>2.</t>
  </si>
  <si>
    <t>3.</t>
  </si>
  <si>
    <t>4.</t>
  </si>
  <si>
    <t>5.</t>
  </si>
  <si>
    <t>6.</t>
  </si>
  <si>
    <t>8.</t>
  </si>
  <si>
    <t>7.</t>
  </si>
  <si>
    <t>9.</t>
  </si>
  <si>
    <t>10.</t>
  </si>
  <si>
    <t>K</t>
  </si>
  <si>
    <t>KONEČNÉ POŘADÍ</t>
  </si>
  <si>
    <t>GAME OVER</t>
  </si>
  <si>
    <t>NO MADAM</t>
  </si>
  <si>
    <t>LOKOTKA</t>
  </si>
  <si>
    <t>KOM.IN</t>
  </si>
  <si>
    <t>MYBLKO</t>
  </si>
  <si>
    <t>HOREC</t>
  </si>
  <si>
    <t>ČADA M</t>
  </si>
  <si>
    <t>RYŠAVÝ L.</t>
  </si>
  <si>
    <t>SUCHÁNEK R.</t>
  </si>
  <si>
    <t>PORVOL J.</t>
  </si>
  <si>
    <t>VOROSOVÁ H.</t>
  </si>
  <si>
    <t>BALÁŠ Z.</t>
  </si>
  <si>
    <t>ONDERKA J.</t>
  </si>
  <si>
    <t>HAVLÍKOVÁ A.</t>
  </si>
  <si>
    <t>RYŠÁNEK L.</t>
  </si>
  <si>
    <t>BULA D.</t>
  </si>
  <si>
    <t>ZDRÁHAL J.</t>
  </si>
  <si>
    <t>KAJNAR D.</t>
  </si>
  <si>
    <t>POKORNÝ M.</t>
  </si>
  <si>
    <t>KUBAN K.</t>
  </si>
  <si>
    <t>MACHALA P.</t>
  </si>
  <si>
    <t>KUČERA R.</t>
  </si>
  <si>
    <t>NĚMEC I.</t>
  </si>
  <si>
    <t>KAPR R.</t>
  </si>
  <si>
    <t>KOŽUCH V.</t>
  </si>
  <si>
    <t>GOLDMANN H.</t>
  </si>
  <si>
    <t>JANČÍK J.</t>
  </si>
  <si>
    <t>DREISEITL M.</t>
  </si>
  <si>
    <t>MINISTR M.</t>
  </si>
  <si>
    <t>ČADA M.</t>
  </si>
  <si>
    <t>ZUBŘÍCI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</si>
</sst>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7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62"/>
      <name val="Arial"/>
      <family val="2"/>
    </font>
    <font>
      <b/>
      <sz val="10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57"/>
      <name val="Arial"/>
      <family val="2"/>
    </font>
    <font>
      <b/>
      <sz val="12"/>
      <name val="Arial"/>
      <family val="2"/>
    </font>
    <font>
      <b/>
      <sz val="13"/>
      <color indexed="62"/>
      <name val="Arial"/>
      <family val="2"/>
    </font>
    <font>
      <b/>
      <sz val="9"/>
      <name val="Arial"/>
      <family val="2"/>
    </font>
    <font>
      <b/>
      <sz val="11"/>
      <color indexed="62"/>
      <name val="Arial"/>
      <family val="2"/>
    </font>
    <font>
      <b/>
      <sz val="11"/>
      <color indexed="54"/>
      <name val="Arial"/>
      <family val="2"/>
    </font>
    <font>
      <b/>
      <sz val="11"/>
      <color indexed="12"/>
      <name val="Arial"/>
      <family val="2"/>
    </font>
    <font>
      <b/>
      <sz val="11"/>
      <color indexed="57"/>
      <name val="Arial"/>
      <family val="2"/>
    </font>
    <font>
      <b/>
      <sz val="11"/>
      <color indexed="53"/>
      <name val="Arial"/>
      <family val="2"/>
    </font>
    <font>
      <sz val="8"/>
      <name val="Arial"/>
      <family val="2"/>
    </font>
    <font>
      <sz val="16"/>
      <color indexed="62"/>
      <name val="Arial"/>
      <family val="2"/>
    </font>
    <font>
      <i/>
      <sz val="10"/>
      <color indexed="10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i/>
      <sz val="16"/>
      <color indexed="17"/>
      <name val="Arial"/>
      <family val="2"/>
    </font>
    <font>
      <b/>
      <i/>
      <sz val="16"/>
      <color indexed="9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i/>
      <sz val="14"/>
      <color indexed="10"/>
      <name val="Arial"/>
      <family val="2"/>
    </font>
    <font>
      <sz val="10"/>
      <color indexed="53"/>
      <name val="Arial"/>
      <family val="2"/>
    </font>
    <font>
      <b/>
      <i/>
      <sz val="11"/>
      <color indexed="18"/>
      <name val="Arial"/>
      <family val="2"/>
    </font>
    <font>
      <b/>
      <i/>
      <sz val="12"/>
      <color indexed="49"/>
      <name val="Arial"/>
      <family val="2"/>
    </font>
    <font>
      <i/>
      <sz val="11"/>
      <color indexed="18"/>
      <name val="Arial"/>
      <family val="2"/>
    </font>
    <font>
      <b/>
      <i/>
      <sz val="11"/>
      <color indexed="21"/>
      <name val="Arial"/>
      <family val="2"/>
    </font>
    <font>
      <i/>
      <sz val="11"/>
      <color indexed="21"/>
      <name val="Arial"/>
      <family val="2"/>
    </font>
    <font>
      <sz val="18"/>
      <color indexed="53"/>
      <name val="Arial"/>
      <family val="2"/>
    </font>
    <font>
      <b/>
      <sz val="12"/>
      <color indexed="29"/>
      <name val="Arial"/>
      <family val="2"/>
    </font>
    <font>
      <b/>
      <sz val="14"/>
      <color indexed="57"/>
      <name val="Arial"/>
      <family val="2"/>
    </font>
    <font>
      <b/>
      <sz val="12"/>
      <color indexed="57"/>
      <name val="Arial"/>
      <family val="2"/>
    </font>
    <font>
      <b/>
      <sz val="18"/>
      <color indexed="53"/>
      <name val="Arial"/>
      <family val="2"/>
    </font>
    <font>
      <b/>
      <i/>
      <sz val="20"/>
      <color indexed="62"/>
      <name val="Arial"/>
      <family val="2"/>
    </font>
    <font>
      <b/>
      <i/>
      <sz val="14"/>
      <color indexed="9"/>
      <name val="Arial"/>
      <family val="2"/>
    </font>
    <font>
      <b/>
      <i/>
      <sz val="22"/>
      <color indexed="44"/>
      <name val="Arial"/>
      <family val="2"/>
    </font>
    <font>
      <b/>
      <sz val="20"/>
      <color indexed="53"/>
      <name val="Arial"/>
      <family val="2"/>
    </font>
    <font>
      <b/>
      <i/>
      <sz val="24"/>
      <color indexed="62"/>
      <name val="Arial"/>
      <family val="2"/>
    </font>
    <font>
      <b/>
      <i/>
      <sz val="12"/>
      <color indexed="63"/>
      <name val="Arial"/>
      <family val="2"/>
    </font>
    <font>
      <u val="single"/>
      <sz val="48"/>
      <color indexed="60"/>
      <name val="Century"/>
      <family val="1"/>
    </font>
    <font>
      <u val="single"/>
      <sz val="34"/>
      <color indexed="21"/>
      <name val="Century"/>
      <family val="1"/>
    </font>
    <font>
      <u val="single"/>
      <sz val="20"/>
      <name val="Arial"/>
      <family val="2"/>
    </font>
    <font>
      <b/>
      <sz val="11"/>
      <color indexed="10"/>
      <name val="Arial"/>
      <family val="2"/>
    </font>
    <font>
      <b/>
      <sz val="11"/>
      <color indexed="17"/>
      <name val="Arial"/>
      <family val="2"/>
    </font>
    <font>
      <u val="single"/>
      <sz val="20"/>
      <color indexed="19"/>
      <name val="Arial"/>
      <family val="2"/>
    </font>
    <font>
      <b/>
      <sz val="12"/>
      <color indexed="10"/>
      <name val="Arial"/>
      <family val="2"/>
    </font>
    <font>
      <b/>
      <sz val="11"/>
      <color rgb="FFFF0000"/>
      <name val="Arial"/>
      <family val="2"/>
    </font>
    <font>
      <b/>
      <sz val="11"/>
      <color rgb="FF00B050"/>
      <name val="Arial"/>
      <family val="2"/>
    </font>
    <font>
      <u val="single"/>
      <sz val="20"/>
      <color theme="2" tint="-0.4999699890613556"/>
      <name val="Arial"/>
      <family val="2"/>
    </font>
    <font>
      <b/>
      <sz val="12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thin">
        <color indexed="8"/>
      </right>
      <top style="medium"/>
      <bottom style="double">
        <color indexed="8"/>
      </bottom>
    </border>
    <border>
      <left style="thin">
        <color indexed="8"/>
      </left>
      <right style="medium"/>
      <top style="medium"/>
      <bottom style="double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0" fillId="18" borderId="6" applyNumberFormat="0" applyAlignment="0" applyProtection="0"/>
    <xf numFmtId="9" fontId="0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204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19" fillId="0" borderId="0" xfId="0" applyFont="1" applyFill="1" applyBorder="1" applyAlignment="1">
      <alignment/>
    </xf>
    <xf numFmtId="2" fontId="19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10" xfId="0" applyFont="1" applyFill="1" applyBorder="1" applyAlignment="1">
      <alignment horizontal="center"/>
    </xf>
    <xf numFmtId="0" fontId="28" fillId="0" borderId="1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7" fillId="0" borderId="19" xfId="0" applyFont="1" applyFill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7" fillId="0" borderId="20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164" fontId="22" fillId="0" borderId="12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25" xfId="0" applyFont="1" applyFill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0" borderId="28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/>
    </xf>
    <xf numFmtId="0" fontId="19" fillId="0" borderId="29" xfId="0" applyFont="1" applyFill="1" applyBorder="1" applyAlignment="1">
      <alignment horizontal="center"/>
    </xf>
    <xf numFmtId="0" fontId="22" fillId="0" borderId="30" xfId="0" applyFont="1" applyFill="1" applyBorder="1" applyAlignment="1">
      <alignment horizontal="center"/>
    </xf>
    <xf numFmtId="0" fontId="22" fillId="0" borderId="31" xfId="0" applyFont="1" applyFill="1" applyBorder="1" applyAlignment="1">
      <alignment horizontal="center"/>
    </xf>
    <xf numFmtId="0" fontId="22" fillId="0" borderId="32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19" fillId="0" borderId="34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31" fillId="0" borderId="35" xfId="0" applyFont="1" applyFill="1" applyBorder="1" applyAlignment="1">
      <alignment horizontal="center"/>
    </xf>
    <xf numFmtId="0" fontId="45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2" fontId="47" fillId="0" borderId="12" xfId="0" applyNumberFormat="1" applyFont="1" applyFill="1" applyBorder="1" applyAlignment="1">
      <alignment horizontal="center"/>
    </xf>
    <xf numFmtId="2" fontId="47" fillId="0" borderId="23" xfId="0" applyNumberFormat="1" applyFont="1" applyFill="1" applyBorder="1" applyAlignment="1">
      <alignment horizontal="center"/>
    </xf>
    <xf numFmtId="2" fontId="47" fillId="0" borderId="0" xfId="0" applyNumberFormat="1" applyFont="1" applyFill="1" applyBorder="1" applyAlignment="1">
      <alignment horizontal="center"/>
    </xf>
    <xf numFmtId="2" fontId="47" fillId="0" borderId="0" xfId="0" applyNumberFormat="1" applyFont="1" applyFill="1" applyAlignment="1">
      <alignment horizontal="center"/>
    </xf>
    <xf numFmtId="0" fontId="48" fillId="0" borderId="0" xfId="0" applyFont="1" applyFill="1" applyAlignment="1">
      <alignment/>
    </xf>
    <xf numFmtId="0" fontId="46" fillId="0" borderId="0" xfId="0" applyFont="1" applyFill="1" applyBorder="1" applyAlignment="1">
      <alignment/>
    </xf>
    <xf numFmtId="2" fontId="49" fillId="0" borderId="22" xfId="0" applyNumberFormat="1" applyFont="1" applyFill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2" fontId="50" fillId="0" borderId="0" xfId="0" applyNumberFormat="1" applyFont="1" applyFill="1" applyAlignment="1">
      <alignment/>
    </xf>
    <xf numFmtId="0" fontId="51" fillId="0" borderId="0" xfId="0" applyFont="1" applyFill="1" applyAlignment="1">
      <alignment/>
    </xf>
    <xf numFmtId="0" fontId="39" fillId="0" borderId="0" xfId="0" applyFont="1" applyAlignment="1">
      <alignment/>
    </xf>
    <xf numFmtId="0" fontId="31" fillId="0" borderId="3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1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0" fontId="22" fillId="0" borderId="35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36" xfId="0" applyFont="1" applyFill="1" applyBorder="1" applyAlignment="1">
      <alignment horizontal="center"/>
    </xf>
    <xf numFmtId="2" fontId="49" fillId="0" borderId="25" xfId="0" applyNumberFormat="1" applyFont="1" applyFill="1" applyBorder="1" applyAlignment="1">
      <alignment horizontal="center"/>
    </xf>
    <xf numFmtId="2" fontId="49" fillId="0" borderId="26" xfId="0" applyNumberFormat="1" applyFont="1" applyFill="1" applyBorder="1" applyAlignment="1">
      <alignment horizontal="center"/>
    </xf>
    <xf numFmtId="0" fontId="30" fillId="0" borderId="37" xfId="0" applyFont="1" applyFill="1" applyBorder="1" applyAlignment="1">
      <alignment horizontal="center"/>
    </xf>
    <xf numFmtId="0" fontId="30" fillId="0" borderId="38" xfId="0" applyFont="1" applyFill="1" applyBorder="1" applyAlignment="1">
      <alignment horizontal="center"/>
    </xf>
    <xf numFmtId="0" fontId="30" fillId="0" borderId="27" xfId="0" applyFont="1" applyFill="1" applyBorder="1" applyAlignment="1">
      <alignment horizontal="center"/>
    </xf>
    <xf numFmtId="0" fontId="42" fillId="0" borderId="0" xfId="0" applyFont="1" applyFill="1" applyAlignment="1">
      <alignment/>
    </xf>
    <xf numFmtId="0" fontId="30" fillId="0" borderId="22" xfId="0" applyFont="1" applyFill="1" applyBorder="1" applyAlignment="1">
      <alignment/>
    </xf>
    <xf numFmtId="0" fontId="19" fillId="0" borderId="22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39" xfId="0" applyFont="1" applyFill="1" applyBorder="1" applyAlignment="1">
      <alignment/>
    </xf>
    <xf numFmtId="0" fontId="19" fillId="0" borderId="39" xfId="0" applyFont="1" applyFill="1" applyBorder="1" applyAlignment="1">
      <alignment horizontal="center"/>
    </xf>
    <xf numFmtId="2" fontId="49" fillId="0" borderId="39" xfId="0" applyNumberFormat="1" applyFont="1" applyFill="1" applyBorder="1" applyAlignment="1">
      <alignment horizontal="center"/>
    </xf>
    <xf numFmtId="2" fontId="49" fillId="0" borderId="34" xfId="0" applyNumberFormat="1" applyFont="1" applyFill="1" applyBorder="1" applyAlignment="1">
      <alignment horizontal="center"/>
    </xf>
    <xf numFmtId="0" fontId="30" fillId="0" borderId="34" xfId="0" applyFont="1" applyFill="1" applyBorder="1" applyAlignment="1">
      <alignment/>
    </xf>
    <xf numFmtId="0" fontId="23" fillId="0" borderId="40" xfId="0" applyFont="1" applyFill="1" applyBorder="1" applyAlignment="1">
      <alignment horizontal="center"/>
    </xf>
    <xf numFmtId="0" fontId="23" fillId="0" borderId="41" xfId="0" applyFont="1" applyFill="1" applyBorder="1" applyAlignment="1">
      <alignment horizontal="center"/>
    </xf>
    <xf numFmtId="0" fontId="30" fillId="0" borderId="42" xfId="0" applyFont="1" applyFill="1" applyBorder="1" applyAlignment="1">
      <alignment/>
    </xf>
    <xf numFmtId="0" fontId="30" fillId="0" borderId="43" xfId="0" applyFont="1" applyFill="1" applyBorder="1" applyAlignment="1">
      <alignment/>
    </xf>
    <xf numFmtId="0" fontId="30" fillId="0" borderId="44" xfId="0" applyFont="1" applyFill="1" applyBorder="1" applyAlignment="1">
      <alignment/>
    </xf>
    <xf numFmtId="0" fontId="23" fillId="0" borderId="37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0" borderId="25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30" fillId="0" borderId="46" xfId="0" applyFont="1" applyFill="1" applyBorder="1" applyAlignment="1">
      <alignment/>
    </xf>
    <xf numFmtId="0" fontId="19" fillId="0" borderId="47" xfId="0" applyFont="1" applyFill="1" applyBorder="1" applyAlignment="1">
      <alignment horizontal="center"/>
    </xf>
    <xf numFmtId="2" fontId="47" fillId="0" borderId="36" xfId="0" applyNumberFormat="1" applyFont="1" applyFill="1" applyBorder="1" applyAlignment="1">
      <alignment horizontal="center"/>
    </xf>
    <xf numFmtId="0" fontId="30" fillId="0" borderId="48" xfId="0" applyFont="1" applyFill="1" applyBorder="1" applyAlignment="1">
      <alignment/>
    </xf>
    <xf numFmtId="0" fontId="29" fillId="0" borderId="49" xfId="0" applyFont="1" applyFill="1" applyBorder="1" applyAlignment="1">
      <alignment horizontal="center"/>
    </xf>
    <xf numFmtId="0" fontId="29" fillId="0" borderId="50" xfId="0" applyFont="1" applyFill="1" applyBorder="1" applyAlignment="1">
      <alignment horizontal="center"/>
    </xf>
    <xf numFmtId="164" fontId="29" fillId="0" borderId="50" xfId="0" applyNumberFormat="1" applyFont="1" applyFill="1" applyBorder="1" applyAlignment="1">
      <alignment horizontal="center"/>
    </xf>
    <xf numFmtId="0" fontId="29" fillId="0" borderId="51" xfId="0" applyFont="1" applyFill="1" applyBorder="1" applyAlignment="1">
      <alignment horizontal="center"/>
    </xf>
    <xf numFmtId="0" fontId="53" fillId="0" borderId="52" xfId="0" applyFont="1" applyFill="1" applyBorder="1" applyAlignment="1">
      <alignment horizontal="center"/>
    </xf>
    <xf numFmtId="0" fontId="53" fillId="0" borderId="53" xfId="0" applyFont="1" applyFill="1" applyBorder="1" applyAlignment="1">
      <alignment horizontal="center"/>
    </xf>
    <xf numFmtId="0" fontId="54" fillId="0" borderId="53" xfId="0" applyFont="1" applyFill="1" applyBorder="1" applyAlignment="1">
      <alignment horizontal="center"/>
    </xf>
    <xf numFmtId="0" fontId="52" fillId="0" borderId="53" xfId="0" applyFont="1" applyFill="1" applyBorder="1" applyAlignment="1">
      <alignment horizontal="center"/>
    </xf>
    <xf numFmtId="0" fontId="52" fillId="0" borderId="54" xfId="0" applyFont="1" applyFill="1" applyBorder="1" applyAlignment="1">
      <alignment horizontal="center"/>
    </xf>
    <xf numFmtId="0" fontId="52" fillId="0" borderId="52" xfId="0" applyFont="1" applyFill="1" applyBorder="1" applyAlignment="1">
      <alignment horizontal="center"/>
    </xf>
    <xf numFmtId="0" fontId="31" fillId="0" borderId="33" xfId="0" applyFont="1" applyFill="1" applyBorder="1" applyAlignment="1">
      <alignment horizontal="center"/>
    </xf>
    <xf numFmtId="0" fontId="22" fillId="0" borderId="33" xfId="0" applyFont="1" applyFill="1" applyBorder="1" applyAlignment="1">
      <alignment horizontal="center"/>
    </xf>
    <xf numFmtId="0" fontId="52" fillId="0" borderId="55" xfId="0" applyFont="1" applyFill="1" applyBorder="1" applyAlignment="1">
      <alignment horizontal="center"/>
    </xf>
    <xf numFmtId="2" fontId="61" fillId="7" borderId="35" xfId="0" applyNumberFormat="1" applyFont="1" applyFill="1" applyBorder="1" applyAlignment="1">
      <alignment horizontal="center"/>
    </xf>
    <xf numFmtId="2" fontId="61" fillId="7" borderId="12" xfId="0" applyNumberFormat="1" applyFont="1" applyFill="1" applyBorder="1" applyAlignment="1">
      <alignment horizontal="center"/>
    </xf>
    <xf numFmtId="2" fontId="61" fillId="7" borderId="36" xfId="0" applyNumberFormat="1" applyFont="1" applyFill="1" applyBorder="1" applyAlignment="1">
      <alignment horizontal="center"/>
    </xf>
    <xf numFmtId="2" fontId="61" fillId="7" borderId="33" xfId="0" applyNumberFormat="1" applyFont="1" applyFill="1" applyBorder="1" applyAlignment="1">
      <alignment horizontal="center"/>
    </xf>
    <xf numFmtId="2" fontId="43" fillId="0" borderId="22" xfId="0" applyNumberFormat="1" applyFont="1" applyFill="1" applyBorder="1" applyAlignment="1">
      <alignment horizontal="center"/>
    </xf>
    <xf numFmtId="0" fontId="19" fillId="0" borderId="56" xfId="0" applyFont="1" applyFill="1" applyBorder="1" applyAlignment="1">
      <alignment horizontal="center"/>
    </xf>
    <xf numFmtId="0" fontId="19" fillId="0" borderId="57" xfId="0" applyFont="1" applyFill="1" applyBorder="1" applyAlignment="1">
      <alignment horizontal="center"/>
    </xf>
    <xf numFmtId="0" fontId="19" fillId="0" borderId="58" xfId="0" applyFont="1" applyFill="1" applyBorder="1" applyAlignment="1">
      <alignment horizontal="center"/>
    </xf>
    <xf numFmtId="0" fontId="19" fillId="0" borderId="59" xfId="0" applyFont="1" applyFill="1" applyBorder="1" applyAlignment="1">
      <alignment horizontal="center"/>
    </xf>
    <xf numFmtId="0" fontId="19" fillId="0" borderId="60" xfId="0" applyFont="1" applyFill="1" applyBorder="1" applyAlignment="1">
      <alignment horizontal="center"/>
    </xf>
    <xf numFmtId="0" fontId="19" fillId="0" borderId="61" xfId="0" applyFont="1" applyFill="1" applyBorder="1" applyAlignment="1">
      <alignment horizontal="center"/>
    </xf>
    <xf numFmtId="0" fontId="19" fillId="0" borderId="62" xfId="0" applyFont="1" applyFill="1" applyBorder="1" applyAlignment="1">
      <alignment horizontal="center"/>
    </xf>
    <xf numFmtId="0" fontId="19" fillId="0" borderId="55" xfId="0" applyFont="1" applyFill="1" applyBorder="1" applyAlignment="1">
      <alignment horizontal="center"/>
    </xf>
    <xf numFmtId="0" fontId="19" fillId="0" borderId="63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24" borderId="0" xfId="0" applyFont="1" applyFill="1" applyBorder="1" applyAlignment="1">
      <alignment horizontal="center"/>
    </xf>
    <xf numFmtId="0" fontId="19" fillId="24" borderId="59" xfId="0" applyFont="1" applyFill="1" applyBorder="1" applyAlignment="1">
      <alignment horizontal="center"/>
    </xf>
    <xf numFmtId="0" fontId="19" fillId="0" borderId="64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2" fontId="47" fillId="0" borderId="22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46" fillId="0" borderId="65" xfId="0" applyFont="1" applyFill="1" applyBorder="1" applyAlignment="1">
      <alignment/>
    </xf>
    <xf numFmtId="0" fontId="46" fillId="0" borderId="66" xfId="0" applyFont="1" applyFill="1" applyBorder="1" applyAlignment="1">
      <alignment/>
    </xf>
    <xf numFmtId="0" fontId="19" fillId="24" borderId="58" xfId="0" applyFont="1" applyFill="1" applyBorder="1" applyAlignment="1">
      <alignment horizontal="center"/>
    </xf>
    <xf numFmtId="0" fontId="19" fillId="0" borderId="67" xfId="0" applyFont="1" applyFill="1" applyBorder="1" applyAlignment="1">
      <alignment horizontal="center"/>
    </xf>
    <xf numFmtId="0" fontId="27" fillId="0" borderId="68" xfId="0" applyFont="1" applyFill="1" applyBorder="1" applyAlignment="1">
      <alignment horizontal="center"/>
    </xf>
    <xf numFmtId="0" fontId="69" fillId="24" borderId="18" xfId="0" applyFont="1" applyFill="1" applyBorder="1" applyAlignment="1">
      <alignment horizontal="center"/>
    </xf>
    <xf numFmtId="0" fontId="69" fillId="24" borderId="58" xfId="0" applyFont="1" applyFill="1" applyBorder="1" applyAlignment="1">
      <alignment horizontal="center"/>
    </xf>
    <xf numFmtId="0" fontId="69" fillId="24" borderId="0" xfId="0" applyFont="1" applyFill="1" applyBorder="1" applyAlignment="1">
      <alignment horizontal="center"/>
    </xf>
    <xf numFmtId="0" fontId="69" fillId="24" borderId="59" xfId="0" applyFont="1" applyFill="1" applyBorder="1" applyAlignment="1">
      <alignment horizontal="center"/>
    </xf>
    <xf numFmtId="0" fontId="69" fillId="0" borderId="22" xfId="0" applyFont="1" applyFill="1" applyBorder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9" fillId="0" borderId="63" xfId="0" applyFont="1" applyFill="1" applyBorder="1" applyAlignment="1">
      <alignment horizontal="center"/>
    </xf>
    <xf numFmtId="0" fontId="69" fillId="0" borderId="58" xfId="0" applyFont="1" applyFill="1" applyBorder="1" applyAlignment="1">
      <alignment horizontal="center"/>
    </xf>
    <xf numFmtId="0" fontId="69" fillId="0" borderId="69" xfId="0" applyFont="1" applyFill="1" applyBorder="1" applyAlignment="1">
      <alignment horizontal="center"/>
    </xf>
    <xf numFmtId="0" fontId="70" fillId="0" borderId="22" xfId="0" applyFont="1" applyFill="1" applyBorder="1" applyAlignment="1">
      <alignment horizontal="center"/>
    </xf>
    <xf numFmtId="0" fontId="69" fillId="0" borderId="59" xfId="0" applyFont="1" applyFill="1" applyBorder="1" applyAlignment="1">
      <alignment horizontal="center"/>
    </xf>
    <xf numFmtId="0" fontId="69" fillId="0" borderId="57" xfId="0" applyFont="1" applyFill="1" applyBorder="1" applyAlignment="1">
      <alignment horizontal="center"/>
    </xf>
    <xf numFmtId="0" fontId="55" fillId="0" borderId="70" xfId="0" applyFont="1" applyFill="1" applyBorder="1" applyAlignment="1">
      <alignment horizontal="center" vertical="center"/>
    </xf>
    <xf numFmtId="0" fontId="51" fillId="0" borderId="71" xfId="0" applyFont="1" applyBorder="1" applyAlignment="1">
      <alignment horizontal="center" vertical="center"/>
    </xf>
    <xf numFmtId="0" fontId="51" fillId="0" borderId="72" xfId="0" applyFont="1" applyBorder="1" applyAlignment="1">
      <alignment horizontal="center" vertical="center"/>
    </xf>
    <xf numFmtId="0" fontId="21" fillId="0" borderId="73" xfId="0" applyFont="1" applyFill="1" applyBorder="1" applyAlignment="1">
      <alignment horizontal="center" vertical="center"/>
    </xf>
    <xf numFmtId="0" fontId="21" fillId="0" borderId="74" xfId="0" applyFont="1" applyFill="1" applyBorder="1" applyAlignment="1">
      <alignment horizontal="center" vertical="center"/>
    </xf>
    <xf numFmtId="0" fontId="21" fillId="0" borderId="75" xfId="0" applyFont="1" applyFill="1" applyBorder="1" applyAlignment="1">
      <alignment horizontal="center" vertical="center"/>
    </xf>
    <xf numFmtId="0" fontId="20" fillId="0" borderId="76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51" fillId="0" borderId="71" xfId="0" applyFont="1" applyFill="1" applyBorder="1" applyAlignment="1">
      <alignment horizontal="center" vertical="center"/>
    </xf>
    <xf numFmtId="0" fontId="51" fillId="0" borderId="72" xfId="0" applyFont="1" applyFill="1" applyBorder="1" applyAlignment="1">
      <alignment horizontal="center" vertical="center"/>
    </xf>
    <xf numFmtId="0" fontId="56" fillId="25" borderId="0" xfId="0" applyFont="1" applyFill="1" applyBorder="1" applyAlignment="1">
      <alignment horizontal="center"/>
    </xf>
    <xf numFmtId="0" fontId="57" fillId="26" borderId="0" xfId="0" applyFont="1" applyFill="1" applyBorder="1" applyAlignment="1">
      <alignment horizontal="center"/>
    </xf>
    <xf numFmtId="0" fontId="41" fillId="26" borderId="0" xfId="0" applyFont="1" applyFill="1" applyBorder="1" applyAlignment="1">
      <alignment horizontal="center"/>
    </xf>
    <xf numFmtId="0" fontId="20" fillId="0" borderId="73" xfId="0" applyFont="1" applyFill="1" applyBorder="1" applyAlignment="1">
      <alignment horizontal="center" vertical="center"/>
    </xf>
    <xf numFmtId="0" fontId="20" fillId="0" borderId="74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58" fillId="25" borderId="0" xfId="0" applyFont="1" applyFill="1" applyBorder="1" applyAlignment="1">
      <alignment horizontal="center"/>
    </xf>
    <xf numFmtId="0" fontId="55" fillId="0" borderId="79" xfId="0" applyFont="1" applyFill="1" applyBorder="1" applyAlignment="1">
      <alignment horizontal="center" vertical="center"/>
    </xf>
    <xf numFmtId="0" fontId="51" fillId="0" borderId="80" xfId="0" applyFont="1" applyBorder="1" applyAlignment="1">
      <alignment horizontal="center" vertical="center"/>
    </xf>
    <xf numFmtId="0" fontId="51" fillId="0" borderId="55" xfId="0" applyFont="1" applyBorder="1" applyAlignment="1">
      <alignment horizontal="center" vertical="center"/>
    </xf>
    <xf numFmtId="1" fontId="62" fillId="0" borderId="0" xfId="0" applyNumberFormat="1" applyFont="1" applyFill="1" applyAlignment="1">
      <alignment horizontal="center" vertical="center"/>
    </xf>
    <xf numFmtId="0" fontId="63" fillId="0" borderId="0" xfId="0" applyFont="1" applyFill="1" applyAlignment="1">
      <alignment horizontal="left"/>
    </xf>
    <xf numFmtId="0" fontId="40" fillId="4" borderId="0" xfId="0" applyFont="1" applyFill="1" applyBorder="1" applyAlignment="1">
      <alignment horizontal="center"/>
    </xf>
    <xf numFmtId="0" fontId="56" fillId="17" borderId="18" xfId="0" applyFont="1" applyFill="1" applyBorder="1" applyAlignment="1">
      <alignment horizontal="center" vertical="center"/>
    </xf>
    <xf numFmtId="0" fontId="56" fillId="17" borderId="21" xfId="0" applyFont="1" applyFill="1" applyBorder="1" applyAlignment="1">
      <alignment horizontal="center" vertical="center"/>
    </xf>
    <xf numFmtId="0" fontId="20" fillId="0" borderId="81" xfId="0" applyFont="1" applyFill="1" applyBorder="1" applyAlignment="1">
      <alignment horizontal="center" vertical="center" shrinkToFit="1"/>
    </xf>
    <xf numFmtId="0" fontId="0" fillId="0" borderId="82" xfId="0" applyBorder="1" applyAlignment="1">
      <alignment horizontal="center" vertical="center" shrinkToFit="1"/>
    </xf>
    <xf numFmtId="0" fontId="0" fillId="0" borderId="83" xfId="0" applyBorder="1" applyAlignment="1">
      <alignment horizontal="center" vertical="center" shrinkToFit="1"/>
    </xf>
    <xf numFmtId="0" fontId="20" fillId="0" borderId="81" xfId="0" applyFont="1" applyFill="1" applyBorder="1" applyAlignment="1">
      <alignment horizontal="center" vertical="center"/>
    </xf>
    <xf numFmtId="0" fontId="38" fillId="0" borderId="82" xfId="0" applyFont="1" applyBorder="1" applyAlignment="1">
      <alignment horizontal="center" vertical="center"/>
    </xf>
    <xf numFmtId="0" fontId="38" fillId="0" borderId="83" xfId="0" applyFont="1" applyBorder="1" applyAlignment="1">
      <alignment horizontal="center" vertical="center"/>
    </xf>
    <xf numFmtId="0" fontId="71" fillId="27" borderId="0" xfId="0" applyFont="1" applyFill="1" applyAlignment="1">
      <alignment horizontal="center" vertical="center"/>
    </xf>
    <xf numFmtId="0" fontId="64" fillId="27" borderId="0" xfId="0" applyFont="1" applyFill="1" applyAlignment="1">
      <alignment horizontal="center" vertical="center"/>
    </xf>
    <xf numFmtId="0" fontId="60" fillId="28" borderId="21" xfId="0" applyFont="1" applyFill="1" applyBorder="1" applyAlignment="1">
      <alignment horizontal="center" shrinkToFit="1"/>
    </xf>
    <xf numFmtId="0" fontId="38" fillId="0" borderId="82" xfId="0" applyFont="1" applyBorder="1" applyAlignment="1">
      <alignment horizontal="center" vertical="center" shrinkToFit="1"/>
    </xf>
    <xf numFmtId="0" fontId="38" fillId="0" borderId="83" xfId="0" applyFont="1" applyBorder="1" applyAlignment="1">
      <alignment horizontal="center" vertical="center" shrinkToFit="1"/>
    </xf>
    <xf numFmtId="0" fontId="59" fillId="0" borderId="70" xfId="0" applyFont="1" applyFill="1" applyBorder="1" applyAlignment="1">
      <alignment horizontal="center" vertical="center"/>
    </xf>
    <xf numFmtId="0" fontId="59" fillId="0" borderId="71" xfId="0" applyFont="1" applyBorder="1" applyAlignment="1">
      <alignment horizontal="center" vertical="center"/>
    </xf>
    <xf numFmtId="0" fontId="59" fillId="0" borderId="72" xfId="0" applyFont="1" applyBorder="1" applyAlignment="1">
      <alignment horizontal="center" vertical="center"/>
    </xf>
    <xf numFmtId="0" fontId="72" fillId="0" borderId="0" xfId="0" applyFont="1" applyFill="1" applyBorder="1" applyAlignment="1">
      <alignment horizontal="center"/>
    </xf>
    <xf numFmtId="0" fontId="72" fillId="0" borderId="19" xfId="0" applyFont="1" applyFill="1" applyBorder="1" applyAlignment="1">
      <alignment horizontal="center"/>
    </xf>
    <xf numFmtId="0" fontId="72" fillId="0" borderId="84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S94"/>
  <sheetViews>
    <sheetView zoomScale="85" zoomScaleNormal="85" zoomScalePageLayoutView="0" workbookViewId="0" topLeftCell="A10">
      <selection activeCell="T40" sqref="B1:T40"/>
    </sheetView>
  </sheetViews>
  <sheetFormatPr defaultColWidth="9.140625" defaultRowHeight="12.75"/>
  <cols>
    <col min="1" max="1" width="4.7109375" style="0" customWidth="1"/>
    <col min="2" max="2" width="5.7109375" style="0" customWidth="1"/>
    <col min="3" max="3" width="22.7109375" style="0" customWidth="1"/>
    <col min="4" max="4" width="7.7109375" style="0" customWidth="1"/>
    <col min="5" max="5" width="9.7109375" style="0" customWidth="1"/>
    <col min="6" max="6" width="7.7109375" style="0" customWidth="1"/>
    <col min="7" max="7" width="5.7109375" style="0" customWidth="1"/>
    <col min="8" max="8" width="4.7109375" style="0" customWidth="1"/>
    <col min="9" max="9" width="20.7109375" style="0" customWidth="1"/>
    <col min="10" max="18" width="4.7109375" style="0" customWidth="1"/>
    <col min="19" max="20" width="7.7109375" style="0" customWidth="1"/>
    <col min="21" max="21" width="4.7109375" style="0" customWidth="1"/>
    <col min="22" max="22" width="20.7109375" style="0" customWidth="1"/>
    <col min="23" max="31" width="4.7109375" style="0" customWidth="1"/>
    <col min="32" max="33" width="7.7109375" style="0" customWidth="1"/>
    <col min="34" max="34" width="4.7109375" style="0" customWidth="1"/>
    <col min="35" max="36" width="10.7109375" style="0" customWidth="1"/>
    <col min="37" max="37" width="9.7109375" style="0" customWidth="1"/>
    <col min="38" max="38" width="7.7109375" style="0" customWidth="1"/>
  </cols>
  <sheetData>
    <row r="1" spans="2:9" ht="30" customHeight="1">
      <c r="B1" s="172" t="s">
        <v>0</v>
      </c>
      <c r="C1" s="172"/>
      <c r="D1" s="172"/>
      <c r="E1" s="172"/>
      <c r="F1" s="172"/>
      <c r="G1" s="172"/>
      <c r="I1" s="3"/>
    </row>
    <row r="2" spans="2:45" ht="19.5" customHeight="1" thickBot="1">
      <c r="B2" s="1"/>
      <c r="C2" s="1"/>
      <c r="D2" s="1"/>
      <c r="E2" s="2"/>
      <c r="F2" s="1"/>
      <c r="G2" s="1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73" t="s">
        <v>1</v>
      </c>
      <c r="W2" s="173"/>
      <c r="X2" s="173"/>
      <c r="Y2" s="173"/>
      <c r="Z2" s="173"/>
      <c r="AA2" s="173"/>
      <c r="AB2" s="173"/>
      <c r="AC2" s="173"/>
      <c r="AD2" s="173"/>
      <c r="AE2" s="173"/>
      <c r="AF2" s="173"/>
      <c r="AG2" s="173"/>
      <c r="AH2" s="17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2:45" ht="19.5" customHeight="1" thickBot="1">
      <c r="B3" s="167">
        <v>3</v>
      </c>
      <c r="C3" s="164" t="s">
        <v>24</v>
      </c>
      <c r="D3" s="149">
        <v>464</v>
      </c>
      <c r="E3" s="5"/>
      <c r="F3" s="6"/>
      <c r="G3" s="161">
        <v>5</v>
      </c>
      <c r="H3" s="3"/>
      <c r="I3" s="88" t="s">
        <v>37</v>
      </c>
      <c r="J3" s="36">
        <v>184</v>
      </c>
      <c r="K3" s="36">
        <v>190</v>
      </c>
      <c r="L3" s="36">
        <v>181</v>
      </c>
      <c r="M3" s="36">
        <v>167</v>
      </c>
      <c r="N3" s="36"/>
      <c r="O3" s="36">
        <v>155</v>
      </c>
      <c r="P3" s="36">
        <v>125</v>
      </c>
      <c r="Q3" s="36"/>
      <c r="R3" s="36"/>
      <c r="S3" s="36">
        <f>SUM(J3:R3)</f>
        <v>1002</v>
      </c>
      <c r="T3" s="67">
        <f>AVERAGE(J3:R3)</f>
        <v>167</v>
      </c>
      <c r="U3" s="3"/>
      <c r="V3" s="88" t="s">
        <v>41</v>
      </c>
      <c r="W3" s="89"/>
      <c r="X3" s="36"/>
      <c r="Y3" s="36">
        <v>167</v>
      </c>
      <c r="Z3" s="36"/>
      <c r="AA3" s="36">
        <v>136</v>
      </c>
      <c r="AB3" s="36"/>
      <c r="AC3" s="158">
        <v>266</v>
      </c>
      <c r="AD3" s="36"/>
      <c r="AE3" s="36"/>
      <c r="AF3" s="36">
        <f aca="true" t="shared" si="0" ref="AF3:AF17">SUM(W3:AE3)</f>
        <v>569</v>
      </c>
      <c r="AG3" s="67">
        <f aca="true" t="shared" si="1" ref="AG3:AG17">AVERAGE(W3:AE3)</f>
        <v>189.66666666666666</v>
      </c>
      <c r="AH3" s="84">
        <v>1</v>
      </c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</row>
    <row r="4" spans="2:45" ht="19.5" customHeight="1" thickBot="1">
      <c r="B4" s="168"/>
      <c r="C4" s="165"/>
      <c r="D4" s="146">
        <v>478</v>
      </c>
      <c r="E4" s="8"/>
      <c r="F4" s="9"/>
      <c r="G4" s="162"/>
      <c r="H4" s="3"/>
      <c r="I4" s="88" t="s">
        <v>38</v>
      </c>
      <c r="J4" s="36">
        <v>157</v>
      </c>
      <c r="K4" s="36">
        <v>161</v>
      </c>
      <c r="L4" s="36">
        <v>162</v>
      </c>
      <c r="M4" s="36">
        <v>158</v>
      </c>
      <c r="N4" s="36">
        <v>159</v>
      </c>
      <c r="O4" s="153">
        <v>203</v>
      </c>
      <c r="P4" s="36">
        <v>167</v>
      </c>
      <c r="Q4" s="36"/>
      <c r="R4" s="36"/>
      <c r="S4" s="36">
        <f>SUM(J4:R4)</f>
        <v>1167</v>
      </c>
      <c r="T4" s="67">
        <f>AVERAGE(J4:R4)</f>
        <v>166.71428571428572</v>
      </c>
      <c r="U4" s="3"/>
      <c r="V4" s="88" t="s">
        <v>31</v>
      </c>
      <c r="W4" s="36">
        <v>173</v>
      </c>
      <c r="X4" s="36">
        <v>159</v>
      </c>
      <c r="Y4" s="36"/>
      <c r="Z4" s="36">
        <v>179</v>
      </c>
      <c r="AA4" s="36">
        <v>181</v>
      </c>
      <c r="AB4" s="36"/>
      <c r="AC4" s="36"/>
      <c r="AD4" s="36"/>
      <c r="AE4" s="36"/>
      <c r="AF4" s="36">
        <f t="shared" si="0"/>
        <v>692</v>
      </c>
      <c r="AG4" s="67">
        <f t="shared" si="1"/>
        <v>173</v>
      </c>
      <c r="AH4" s="85">
        <v>2</v>
      </c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</row>
    <row r="5" spans="2:45" ht="19.5" customHeight="1" thickBot="1">
      <c r="B5" s="168"/>
      <c r="C5" s="165"/>
      <c r="D5" s="151">
        <v>510</v>
      </c>
      <c r="E5" s="8"/>
      <c r="F5" s="9"/>
      <c r="G5" s="162"/>
      <c r="H5" s="3"/>
      <c r="I5" s="88" t="s">
        <v>39</v>
      </c>
      <c r="J5" s="36">
        <v>123</v>
      </c>
      <c r="K5" s="36"/>
      <c r="L5" s="36"/>
      <c r="M5" s="36">
        <v>125</v>
      </c>
      <c r="N5" s="36"/>
      <c r="O5" s="36">
        <v>183</v>
      </c>
      <c r="P5" s="36"/>
      <c r="Q5" s="36"/>
      <c r="R5" s="36"/>
      <c r="S5" s="36">
        <f>SUM(J5:R5)</f>
        <v>431</v>
      </c>
      <c r="T5" s="67">
        <f>AVERAGE(J5:R5)</f>
        <v>143.66666666666666</v>
      </c>
      <c r="U5" s="3"/>
      <c r="V5" s="88" t="s">
        <v>37</v>
      </c>
      <c r="W5" s="36">
        <v>184</v>
      </c>
      <c r="X5" s="36">
        <v>190</v>
      </c>
      <c r="Y5" s="36">
        <v>181</v>
      </c>
      <c r="Z5" s="36">
        <v>167</v>
      </c>
      <c r="AA5" s="36"/>
      <c r="AB5" s="36">
        <v>155</v>
      </c>
      <c r="AC5" s="36">
        <v>125</v>
      </c>
      <c r="AD5" s="36"/>
      <c r="AE5" s="36"/>
      <c r="AF5" s="36">
        <f t="shared" si="0"/>
        <v>1002</v>
      </c>
      <c r="AG5" s="67">
        <f t="shared" si="1"/>
        <v>167</v>
      </c>
      <c r="AH5" s="86">
        <v>3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2:45" ht="19.5" customHeight="1" thickBot="1">
      <c r="B6" s="168"/>
      <c r="C6" s="165"/>
      <c r="D6" s="138">
        <v>410</v>
      </c>
      <c r="E6" s="8"/>
      <c r="F6" s="9"/>
      <c r="G6" s="162"/>
      <c r="H6" s="3"/>
      <c r="I6" s="88" t="s">
        <v>40</v>
      </c>
      <c r="J6" s="36"/>
      <c r="K6" s="36">
        <v>127</v>
      </c>
      <c r="L6" s="36"/>
      <c r="M6" s="36"/>
      <c r="N6" s="36">
        <v>112</v>
      </c>
      <c r="O6" s="36"/>
      <c r="P6" s="36"/>
      <c r="Q6" s="36"/>
      <c r="R6" s="36"/>
      <c r="S6" s="36">
        <f>SUM(J6:R6)</f>
        <v>239</v>
      </c>
      <c r="T6" s="67">
        <f>AVERAGE(J6:R6)</f>
        <v>119.5</v>
      </c>
      <c r="U6" s="3"/>
      <c r="V6" s="88" t="s">
        <v>38</v>
      </c>
      <c r="W6" s="36">
        <v>157</v>
      </c>
      <c r="X6" s="36">
        <v>161</v>
      </c>
      <c r="Y6" s="36">
        <v>162</v>
      </c>
      <c r="Z6" s="36">
        <v>158</v>
      </c>
      <c r="AA6" s="36">
        <v>159</v>
      </c>
      <c r="AB6" s="153">
        <v>203</v>
      </c>
      <c r="AC6" s="36">
        <v>167</v>
      </c>
      <c r="AD6" s="36"/>
      <c r="AE6" s="36"/>
      <c r="AF6" s="36">
        <f t="shared" si="0"/>
        <v>1167</v>
      </c>
      <c r="AG6" s="67">
        <f t="shared" si="1"/>
        <v>166.71428571428572</v>
      </c>
      <c r="AH6" s="86">
        <v>4</v>
      </c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2:45" ht="19.5" customHeight="1" thickBot="1">
      <c r="B7" s="168"/>
      <c r="C7" s="165"/>
      <c r="D7" s="154">
        <v>450</v>
      </c>
      <c r="E7" s="10">
        <f>SUM(D3:D11)</f>
        <v>3411</v>
      </c>
      <c r="F7" s="38">
        <f>AVERAGE(D3:D11)</f>
        <v>487.2857142857143</v>
      </c>
      <c r="G7" s="162"/>
      <c r="H7" s="3"/>
      <c r="I7" s="88" t="s">
        <v>41</v>
      </c>
      <c r="J7" s="89"/>
      <c r="K7" s="36"/>
      <c r="L7" s="36">
        <v>167</v>
      </c>
      <c r="M7" s="36"/>
      <c r="N7" s="36">
        <v>136</v>
      </c>
      <c r="O7" s="36"/>
      <c r="P7" s="158">
        <v>266</v>
      </c>
      <c r="Q7" s="36"/>
      <c r="R7" s="36"/>
      <c r="S7" s="36">
        <f>SUM(J7:R7)</f>
        <v>569</v>
      </c>
      <c r="T7" s="67">
        <f>AVERAGE(J7:R7)</f>
        <v>189.66666666666666</v>
      </c>
      <c r="U7" s="3"/>
      <c r="V7" s="88" t="s">
        <v>43</v>
      </c>
      <c r="W7" s="36">
        <v>164</v>
      </c>
      <c r="X7" s="36">
        <v>190</v>
      </c>
      <c r="Y7" s="36">
        <v>169</v>
      </c>
      <c r="Z7" s="36">
        <v>137</v>
      </c>
      <c r="AA7" s="36">
        <v>171</v>
      </c>
      <c r="AB7" s="36">
        <v>158</v>
      </c>
      <c r="AC7" s="36"/>
      <c r="AD7" s="36"/>
      <c r="AE7" s="36"/>
      <c r="AF7" s="36">
        <f t="shared" si="0"/>
        <v>989</v>
      </c>
      <c r="AG7" s="67">
        <f t="shared" si="1"/>
        <v>164.83333333333334</v>
      </c>
      <c r="AH7" s="86">
        <v>5</v>
      </c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2:45" ht="19.5" customHeight="1" thickBot="1">
      <c r="B8" s="168"/>
      <c r="C8" s="165"/>
      <c r="D8" s="155">
        <v>541</v>
      </c>
      <c r="E8" s="8"/>
      <c r="F8" s="9"/>
      <c r="G8" s="162"/>
      <c r="H8" s="3"/>
      <c r="I8" s="59"/>
      <c r="J8" s="142">
        <f>SUM(J3:J7)</f>
        <v>464</v>
      </c>
      <c r="K8" s="142">
        <f aca="true" t="shared" si="2" ref="K8:R8">SUM(K3:K7)</f>
        <v>478</v>
      </c>
      <c r="L8" s="142">
        <f t="shared" si="2"/>
        <v>510</v>
      </c>
      <c r="M8" s="142">
        <f t="shared" si="2"/>
        <v>450</v>
      </c>
      <c r="N8" s="142">
        <f t="shared" si="2"/>
        <v>407</v>
      </c>
      <c r="O8" s="142">
        <f t="shared" si="2"/>
        <v>541</v>
      </c>
      <c r="P8" s="142">
        <f t="shared" si="2"/>
        <v>558</v>
      </c>
      <c r="Q8" s="142">
        <f t="shared" si="2"/>
        <v>0</v>
      </c>
      <c r="R8" s="142">
        <f t="shared" si="2"/>
        <v>0</v>
      </c>
      <c r="S8" s="4"/>
      <c r="T8" s="68"/>
      <c r="U8" s="3"/>
      <c r="V8" s="88" t="s">
        <v>32</v>
      </c>
      <c r="W8" s="89"/>
      <c r="X8" s="36">
        <v>174</v>
      </c>
      <c r="Y8" s="36">
        <v>179</v>
      </c>
      <c r="Z8" s="36">
        <v>138</v>
      </c>
      <c r="AA8" s="36">
        <v>165</v>
      </c>
      <c r="AB8" s="36"/>
      <c r="AC8" s="36"/>
      <c r="AD8" s="36"/>
      <c r="AE8" s="36"/>
      <c r="AF8" s="36">
        <f t="shared" si="0"/>
        <v>656</v>
      </c>
      <c r="AG8" s="67">
        <f t="shared" si="1"/>
        <v>164</v>
      </c>
      <c r="AH8" s="86">
        <v>6</v>
      </c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</row>
    <row r="9" spans="2:45" ht="19.5" customHeight="1" thickBot="1">
      <c r="B9" s="168"/>
      <c r="C9" s="165"/>
      <c r="D9" s="156">
        <v>558</v>
      </c>
      <c r="E9" s="8"/>
      <c r="F9" s="9"/>
      <c r="G9" s="162"/>
      <c r="H9" s="3"/>
      <c r="I9" s="59"/>
      <c r="J9" s="4"/>
      <c r="K9" s="4"/>
      <c r="L9" s="4"/>
      <c r="M9" s="4"/>
      <c r="N9" s="4"/>
      <c r="O9" s="4"/>
      <c r="P9" s="4"/>
      <c r="Q9" s="4"/>
      <c r="R9" s="4"/>
      <c r="S9" s="4"/>
      <c r="T9" s="68"/>
      <c r="U9" s="3"/>
      <c r="V9" s="88" t="s">
        <v>30</v>
      </c>
      <c r="W9" s="36">
        <v>154</v>
      </c>
      <c r="X9" s="36">
        <v>180</v>
      </c>
      <c r="Y9" s="36">
        <v>149</v>
      </c>
      <c r="Z9" s="36"/>
      <c r="AA9" s="36"/>
      <c r="AB9" s="36"/>
      <c r="AC9" s="36"/>
      <c r="AD9" s="36"/>
      <c r="AE9" s="36"/>
      <c r="AF9" s="36">
        <f t="shared" si="0"/>
        <v>483</v>
      </c>
      <c r="AG9" s="67">
        <f t="shared" si="1"/>
        <v>161</v>
      </c>
      <c r="AH9" s="86">
        <v>7</v>
      </c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2:45" ht="19.5" customHeight="1" thickBot="1">
      <c r="B10" s="168"/>
      <c r="C10" s="165"/>
      <c r="D10" s="4"/>
      <c r="E10" s="8"/>
      <c r="F10" s="9"/>
      <c r="G10" s="162"/>
      <c r="H10" s="3"/>
      <c r="I10" s="59"/>
      <c r="J10" s="4"/>
      <c r="K10" s="4"/>
      <c r="L10" s="4"/>
      <c r="M10" s="4"/>
      <c r="N10" s="4"/>
      <c r="O10" s="4"/>
      <c r="P10" s="4"/>
      <c r="Q10" s="4"/>
      <c r="R10" s="4"/>
      <c r="S10" s="4"/>
      <c r="T10" s="68"/>
      <c r="U10" s="3"/>
      <c r="V10" s="88" t="s">
        <v>35</v>
      </c>
      <c r="W10" s="36">
        <v>170</v>
      </c>
      <c r="X10" s="36">
        <v>146</v>
      </c>
      <c r="Y10" s="36">
        <v>160</v>
      </c>
      <c r="Z10" s="36">
        <v>145</v>
      </c>
      <c r="AA10" s="36">
        <v>172</v>
      </c>
      <c r="AB10" s="36"/>
      <c r="AC10" s="36"/>
      <c r="AD10" s="36"/>
      <c r="AE10" s="36"/>
      <c r="AF10" s="36">
        <f t="shared" si="0"/>
        <v>793</v>
      </c>
      <c r="AG10" s="67">
        <f t="shared" si="1"/>
        <v>158.6</v>
      </c>
      <c r="AH10" s="86">
        <v>8</v>
      </c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</row>
    <row r="11" spans="2:45" ht="19.5" customHeight="1" thickBot="1">
      <c r="B11" s="169"/>
      <c r="C11" s="166"/>
      <c r="D11" s="135"/>
      <c r="E11" s="8"/>
      <c r="F11" s="9"/>
      <c r="G11" s="163"/>
      <c r="H11" s="3"/>
      <c r="I11" s="65"/>
      <c r="J11" s="87"/>
      <c r="K11" s="87"/>
      <c r="L11" s="87"/>
      <c r="M11" s="87"/>
      <c r="N11" s="87"/>
      <c r="O11" s="87"/>
      <c r="P11" s="87"/>
      <c r="Q11" s="87"/>
      <c r="R11" s="87"/>
      <c r="S11" s="3"/>
      <c r="T11" s="69"/>
      <c r="U11" s="3"/>
      <c r="V11" s="88" t="s">
        <v>33</v>
      </c>
      <c r="W11" s="153">
        <v>203</v>
      </c>
      <c r="X11" s="36"/>
      <c r="Y11" s="36">
        <v>125</v>
      </c>
      <c r="Z11" s="36">
        <v>132</v>
      </c>
      <c r="AA11" s="36">
        <v>172</v>
      </c>
      <c r="AB11" s="36"/>
      <c r="AC11" s="36"/>
      <c r="AD11" s="36"/>
      <c r="AE11" s="36"/>
      <c r="AF11" s="36">
        <f t="shared" si="0"/>
        <v>632</v>
      </c>
      <c r="AG11" s="67">
        <f t="shared" si="1"/>
        <v>158</v>
      </c>
      <c r="AH11" s="86">
        <v>9</v>
      </c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</row>
    <row r="12" spans="2:45" ht="19.5" customHeight="1" thickBot="1">
      <c r="B12" s="167">
        <v>6</v>
      </c>
      <c r="C12" s="164" t="s">
        <v>25</v>
      </c>
      <c r="D12" s="147">
        <v>464</v>
      </c>
      <c r="E12" s="5"/>
      <c r="F12" s="6"/>
      <c r="G12" s="161">
        <v>2</v>
      </c>
      <c r="H12" s="3"/>
      <c r="I12" s="88" t="s">
        <v>42</v>
      </c>
      <c r="J12" s="89">
        <v>146</v>
      </c>
      <c r="K12" s="36">
        <v>115</v>
      </c>
      <c r="L12" s="36">
        <v>110</v>
      </c>
      <c r="M12" s="36">
        <v>156</v>
      </c>
      <c r="N12" s="36">
        <v>144</v>
      </c>
      <c r="O12" s="36">
        <v>128</v>
      </c>
      <c r="P12" s="36"/>
      <c r="Q12" s="36"/>
      <c r="R12" s="36"/>
      <c r="S12" s="36">
        <f aca="true" t="shared" si="3" ref="S12:S17">SUM(J12:R12)</f>
        <v>799</v>
      </c>
      <c r="T12" s="67">
        <f aca="true" t="shared" si="4" ref="T12:T17">AVERAGE(J12:R12)</f>
        <v>133.16666666666666</v>
      </c>
      <c r="U12" s="3"/>
      <c r="V12" s="88" t="s">
        <v>36</v>
      </c>
      <c r="W12" s="89">
        <v>153</v>
      </c>
      <c r="X12" s="36">
        <v>154</v>
      </c>
      <c r="Y12" s="36">
        <v>161</v>
      </c>
      <c r="Z12" s="36">
        <v>165</v>
      </c>
      <c r="AA12" s="36">
        <v>142</v>
      </c>
      <c r="AB12" s="36"/>
      <c r="AC12" s="36"/>
      <c r="AD12" s="36"/>
      <c r="AE12" s="36"/>
      <c r="AF12" s="36">
        <f t="shared" si="0"/>
        <v>775</v>
      </c>
      <c r="AG12" s="67">
        <f t="shared" si="1"/>
        <v>155</v>
      </c>
      <c r="AH12" s="86">
        <v>10</v>
      </c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</row>
    <row r="13" spans="2:45" ht="19.5" customHeight="1" thickBot="1">
      <c r="B13" s="168"/>
      <c r="C13" s="165"/>
      <c r="D13" s="154">
        <v>484</v>
      </c>
      <c r="E13" s="8"/>
      <c r="F13" s="9"/>
      <c r="G13" s="162"/>
      <c r="H13" s="3"/>
      <c r="I13" s="88" t="s">
        <v>43</v>
      </c>
      <c r="J13" s="36">
        <v>164</v>
      </c>
      <c r="K13" s="36">
        <v>190</v>
      </c>
      <c r="L13" s="36">
        <v>169</v>
      </c>
      <c r="M13" s="36">
        <v>137</v>
      </c>
      <c r="N13" s="36">
        <v>171</v>
      </c>
      <c r="O13" s="36">
        <v>158</v>
      </c>
      <c r="P13" s="36"/>
      <c r="Q13" s="36"/>
      <c r="R13" s="36"/>
      <c r="S13" s="36">
        <f t="shared" si="3"/>
        <v>989</v>
      </c>
      <c r="T13" s="67">
        <f t="shared" si="4"/>
        <v>164.83333333333334</v>
      </c>
      <c r="U13" s="3"/>
      <c r="V13" s="88" t="s">
        <v>44</v>
      </c>
      <c r="W13" s="36">
        <v>154</v>
      </c>
      <c r="X13" s="36">
        <v>179</v>
      </c>
      <c r="Y13" s="36">
        <v>149</v>
      </c>
      <c r="Z13" s="36">
        <v>142</v>
      </c>
      <c r="AA13" s="36">
        <v>121</v>
      </c>
      <c r="AB13" s="36">
        <v>158</v>
      </c>
      <c r="AC13" s="36"/>
      <c r="AD13" s="36"/>
      <c r="AE13" s="36"/>
      <c r="AF13" s="36">
        <f t="shared" si="0"/>
        <v>903</v>
      </c>
      <c r="AG13" s="67">
        <f t="shared" si="1"/>
        <v>150.5</v>
      </c>
      <c r="AH13" s="43">
        <v>11</v>
      </c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</row>
    <row r="14" spans="2:45" ht="19.5" customHeight="1" thickBot="1">
      <c r="B14" s="168"/>
      <c r="C14" s="165"/>
      <c r="D14" s="129">
        <v>428</v>
      </c>
      <c r="E14" s="8"/>
      <c r="F14" s="9"/>
      <c r="G14" s="162"/>
      <c r="H14" s="3"/>
      <c r="I14" s="88" t="s">
        <v>44</v>
      </c>
      <c r="J14" s="36">
        <v>154</v>
      </c>
      <c r="K14" s="36">
        <v>179</v>
      </c>
      <c r="L14" s="36">
        <v>149</v>
      </c>
      <c r="M14" s="36">
        <v>142</v>
      </c>
      <c r="N14" s="36">
        <v>121</v>
      </c>
      <c r="O14" s="36">
        <v>158</v>
      </c>
      <c r="P14" s="36"/>
      <c r="Q14" s="36"/>
      <c r="R14" s="36"/>
      <c r="S14" s="36">
        <f t="shared" si="3"/>
        <v>903</v>
      </c>
      <c r="T14" s="67">
        <f t="shared" si="4"/>
        <v>150.5</v>
      </c>
      <c r="U14" s="3"/>
      <c r="V14" s="88" t="s">
        <v>39</v>
      </c>
      <c r="W14" s="36">
        <v>123</v>
      </c>
      <c r="X14" s="36"/>
      <c r="Y14" s="36"/>
      <c r="Z14" s="36">
        <v>125</v>
      </c>
      <c r="AA14" s="36"/>
      <c r="AB14" s="36">
        <v>183</v>
      </c>
      <c r="AC14" s="36"/>
      <c r="AD14" s="36"/>
      <c r="AE14" s="36"/>
      <c r="AF14" s="36">
        <f t="shared" si="0"/>
        <v>431</v>
      </c>
      <c r="AG14" s="67">
        <f t="shared" si="1"/>
        <v>143.66666666666666</v>
      </c>
      <c r="AH14" s="43">
        <v>12</v>
      </c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</row>
    <row r="15" spans="2:45" ht="19.5" customHeight="1" thickBot="1">
      <c r="B15" s="168"/>
      <c r="C15" s="165"/>
      <c r="D15" s="157">
        <v>435</v>
      </c>
      <c r="E15" s="8"/>
      <c r="F15" s="9"/>
      <c r="G15" s="162"/>
      <c r="H15" s="3"/>
      <c r="I15" s="88"/>
      <c r="J15" s="36"/>
      <c r="K15" s="36"/>
      <c r="L15" s="36"/>
      <c r="M15" s="36"/>
      <c r="N15" s="36"/>
      <c r="O15" s="36"/>
      <c r="P15" s="36"/>
      <c r="Q15" s="36"/>
      <c r="R15" s="36"/>
      <c r="S15" s="36">
        <f t="shared" si="3"/>
        <v>0</v>
      </c>
      <c r="T15" s="67" t="e">
        <f t="shared" si="4"/>
        <v>#DIV/0!</v>
      </c>
      <c r="U15" s="3"/>
      <c r="V15" s="88" t="s">
        <v>34</v>
      </c>
      <c r="W15" s="36">
        <v>148</v>
      </c>
      <c r="X15" s="36">
        <v>144</v>
      </c>
      <c r="Y15" s="36">
        <v>127</v>
      </c>
      <c r="Z15" s="36">
        <v>128</v>
      </c>
      <c r="AA15" s="36">
        <v>150</v>
      </c>
      <c r="AB15" s="36"/>
      <c r="AC15" s="36"/>
      <c r="AD15" s="36"/>
      <c r="AE15" s="36"/>
      <c r="AF15" s="36">
        <f t="shared" si="0"/>
        <v>697</v>
      </c>
      <c r="AG15" s="67">
        <f t="shared" si="1"/>
        <v>139.4</v>
      </c>
      <c r="AH15" s="43">
        <v>13</v>
      </c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</row>
    <row r="16" spans="2:45" ht="19.5" customHeight="1" thickBot="1">
      <c r="B16" s="168"/>
      <c r="C16" s="165"/>
      <c r="D16" s="4">
        <v>436</v>
      </c>
      <c r="E16" s="8"/>
      <c r="F16" s="9"/>
      <c r="G16" s="162"/>
      <c r="H16" s="3"/>
      <c r="I16" s="91"/>
      <c r="J16" s="36"/>
      <c r="K16" s="36"/>
      <c r="L16" s="36"/>
      <c r="M16" s="36"/>
      <c r="N16" s="36"/>
      <c r="O16" s="36"/>
      <c r="P16" s="36"/>
      <c r="Q16" s="36"/>
      <c r="R16" s="36"/>
      <c r="S16" s="36">
        <f t="shared" si="3"/>
        <v>0</v>
      </c>
      <c r="T16" s="67" t="e">
        <f t="shared" si="4"/>
        <v>#DIV/0!</v>
      </c>
      <c r="U16" s="3"/>
      <c r="V16" s="88" t="s">
        <v>42</v>
      </c>
      <c r="W16" s="89">
        <v>146</v>
      </c>
      <c r="X16" s="36">
        <v>115</v>
      </c>
      <c r="Y16" s="36">
        <v>110</v>
      </c>
      <c r="Z16" s="36">
        <v>156</v>
      </c>
      <c r="AA16" s="36">
        <v>144</v>
      </c>
      <c r="AB16" s="36">
        <v>128</v>
      </c>
      <c r="AC16" s="36"/>
      <c r="AD16" s="36"/>
      <c r="AE16" s="36"/>
      <c r="AF16" s="36">
        <f t="shared" si="0"/>
        <v>799</v>
      </c>
      <c r="AG16" s="67">
        <f t="shared" si="1"/>
        <v>133.16666666666666</v>
      </c>
      <c r="AH16" s="43">
        <v>14</v>
      </c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2:45" ht="19.5" customHeight="1" thickBot="1">
      <c r="B17" s="168"/>
      <c r="C17" s="165"/>
      <c r="D17" s="4">
        <v>444</v>
      </c>
      <c r="E17" s="10">
        <f>SUM(D12:D21)</f>
        <v>3114</v>
      </c>
      <c r="F17" s="38">
        <f>AVERAGE(D12:D21)</f>
        <v>444.85714285714283</v>
      </c>
      <c r="G17" s="162"/>
      <c r="H17" s="3"/>
      <c r="I17" s="88"/>
      <c r="J17" s="36"/>
      <c r="K17" s="36"/>
      <c r="L17" s="36"/>
      <c r="M17" s="36"/>
      <c r="N17" s="36"/>
      <c r="O17" s="36"/>
      <c r="P17" s="36"/>
      <c r="Q17" s="36"/>
      <c r="R17" s="36"/>
      <c r="S17" s="36">
        <f t="shared" si="3"/>
        <v>0</v>
      </c>
      <c r="T17" s="67" t="e">
        <f t="shared" si="4"/>
        <v>#DIV/0!</v>
      </c>
      <c r="U17" s="3"/>
      <c r="V17" s="88" t="s">
        <v>40</v>
      </c>
      <c r="W17" s="36"/>
      <c r="X17" s="36">
        <v>127</v>
      </c>
      <c r="Y17" s="36"/>
      <c r="Z17" s="36"/>
      <c r="AA17" s="36">
        <v>112</v>
      </c>
      <c r="AB17" s="36"/>
      <c r="AC17" s="36"/>
      <c r="AD17" s="36"/>
      <c r="AE17" s="36"/>
      <c r="AF17" s="36">
        <f t="shared" si="0"/>
        <v>239</v>
      </c>
      <c r="AG17" s="67">
        <f t="shared" si="1"/>
        <v>119.5</v>
      </c>
      <c r="AH17" s="43">
        <v>15</v>
      </c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2:45" ht="19.5" customHeight="1" thickBot="1">
      <c r="B18" s="168"/>
      <c r="C18" s="165"/>
      <c r="D18" s="130">
        <v>423</v>
      </c>
      <c r="E18" s="8"/>
      <c r="F18" s="9"/>
      <c r="G18" s="162"/>
      <c r="H18" s="3"/>
      <c r="I18" s="66"/>
      <c r="J18" s="142">
        <f>SUM(J12:J17)</f>
        <v>464</v>
      </c>
      <c r="K18" s="142">
        <f aca="true" t="shared" si="5" ref="K18:R18">SUM(K12:K17)</f>
        <v>484</v>
      </c>
      <c r="L18" s="142">
        <f t="shared" si="5"/>
        <v>428</v>
      </c>
      <c r="M18" s="142">
        <f t="shared" si="5"/>
        <v>435</v>
      </c>
      <c r="N18" s="142">
        <f t="shared" si="5"/>
        <v>436</v>
      </c>
      <c r="O18" s="142">
        <f t="shared" si="5"/>
        <v>444</v>
      </c>
      <c r="P18" s="142">
        <f t="shared" si="5"/>
        <v>0</v>
      </c>
      <c r="Q18" s="142">
        <f t="shared" si="5"/>
        <v>0</v>
      </c>
      <c r="R18" s="142">
        <f t="shared" si="5"/>
        <v>0</v>
      </c>
      <c r="S18" s="4"/>
      <c r="T18" s="68"/>
      <c r="U18" s="3"/>
      <c r="V18" s="88"/>
      <c r="W18" s="36"/>
      <c r="X18" s="36"/>
      <c r="Y18" s="36"/>
      <c r="Z18" s="36"/>
      <c r="AA18" s="36"/>
      <c r="AB18" s="36"/>
      <c r="AC18" s="36"/>
      <c r="AD18" s="36"/>
      <c r="AE18" s="36"/>
      <c r="AF18" s="36">
        <f aca="true" t="shared" si="6" ref="AF18:AF35">SUM(W18:AE18)</f>
        <v>0</v>
      </c>
      <c r="AG18" s="67" t="e">
        <f aca="true" t="shared" si="7" ref="AG18:AG35">AVERAGE(W18:AE18)</f>
        <v>#DIV/0!</v>
      </c>
      <c r="AH18" s="43">
        <v>16</v>
      </c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2:45" ht="19.5" customHeight="1" thickBot="1">
      <c r="B19" s="168"/>
      <c r="C19" s="165"/>
      <c r="D19" s="4"/>
      <c r="E19" s="8"/>
      <c r="F19" s="9"/>
      <c r="G19" s="162"/>
      <c r="H19" s="3"/>
      <c r="I19" s="59"/>
      <c r="J19" s="4"/>
      <c r="K19" s="4"/>
      <c r="L19" s="4"/>
      <c r="M19" s="4"/>
      <c r="N19" s="4"/>
      <c r="O19" s="4"/>
      <c r="P19" s="4"/>
      <c r="Q19" s="4"/>
      <c r="R19" s="4"/>
      <c r="S19" s="4"/>
      <c r="T19" s="68"/>
      <c r="U19" s="3"/>
      <c r="V19" s="88"/>
      <c r="W19" s="36"/>
      <c r="X19" s="36"/>
      <c r="Y19" s="36"/>
      <c r="Z19" s="36"/>
      <c r="AA19" s="36"/>
      <c r="AB19" s="36"/>
      <c r="AC19" s="36"/>
      <c r="AD19" s="36"/>
      <c r="AE19" s="36"/>
      <c r="AF19" s="36">
        <f t="shared" si="6"/>
        <v>0</v>
      </c>
      <c r="AG19" s="67" t="e">
        <f t="shared" si="7"/>
        <v>#DIV/0!</v>
      </c>
      <c r="AH19" s="43">
        <v>17</v>
      </c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</row>
    <row r="20" spans="2:45" ht="19.5" customHeight="1" thickBot="1">
      <c r="B20" s="168"/>
      <c r="C20" s="165"/>
      <c r="D20" s="129"/>
      <c r="E20" s="8"/>
      <c r="F20" s="9"/>
      <c r="G20" s="162"/>
      <c r="H20" s="3"/>
      <c r="I20" s="59"/>
      <c r="J20" s="16"/>
      <c r="K20" s="4"/>
      <c r="L20" s="4"/>
      <c r="M20" s="4"/>
      <c r="N20" s="4"/>
      <c r="O20" s="4"/>
      <c r="P20" s="4"/>
      <c r="Q20" s="4"/>
      <c r="R20" s="4"/>
      <c r="S20" s="4"/>
      <c r="T20" s="68"/>
      <c r="U20" s="3"/>
      <c r="V20" s="88"/>
      <c r="W20" s="36"/>
      <c r="X20" s="36"/>
      <c r="Y20" s="36"/>
      <c r="Z20" s="36"/>
      <c r="AA20" s="36"/>
      <c r="AB20" s="36"/>
      <c r="AC20" s="36"/>
      <c r="AD20" s="36"/>
      <c r="AE20" s="36"/>
      <c r="AF20" s="36">
        <f t="shared" si="6"/>
        <v>0</v>
      </c>
      <c r="AG20" s="67" t="e">
        <f t="shared" si="7"/>
        <v>#DIV/0!</v>
      </c>
      <c r="AH20" s="43">
        <v>18</v>
      </c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</row>
    <row r="21" spans="2:45" ht="19.5" customHeight="1" thickBot="1">
      <c r="B21" s="169"/>
      <c r="C21" s="166"/>
      <c r="D21" s="136"/>
      <c r="E21" s="13"/>
      <c r="F21" s="14"/>
      <c r="G21" s="163"/>
      <c r="H21" s="3"/>
      <c r="I21" s="65"/>
      <c r="J21" s="87"/>
      <c r="K21" s="87"/>
      <c r="L21" s="87"/>
      <c r="M21" s="87"/>
      <c r="N21" s="87"/>
      <c r="O21" s="87"/>
      <c r="P21" s="87"/>
      <c r="Q21" s="87"/>
      <c r="R21" s="87"/>
      <c r="S21" s="3"/>
      <c r="T21" s="69"/>
      <c r="U21" s="3"/>
      <c r="V21" s="88"/>
      <c r="W21" s="92"/>
      <c r="X21" s="92"/>
      <c r="Y21" s="92"/>
      <c r="Z21" s="92"/>
      <c r="AA21" s="92"/>
      <c r="AB21" s="92"/>
      <c r="AC21" s="92"/>
      <c r="AD21" s="92"/>
      <c r="AE21" s="92"/>
      <c r="AF21" s="92">
        <f t="shared" si="6"/>
        <v>0</v>
      </c>
      <c r="AG21" s="93" t="e">
        <f t="shared" si="7"/>
        <v>#DIV/0!</v>
      </c>
      <c r="AH21" s="43">
        <v>19</v>
      </c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</row>
    <row r="22" spans="2:45" ht="19.5" customHeight="1" thickBot="1">
      <c r="B22" s="15"/>
      <c r="C22" s="15"/>
      <c r="D22" s="87"/>
      <c r="E22" s="15"/>
      <c r="F22" s="15"/>
      <c r="G22" s="70"/>
      <c r="H22" s="3"/>
      <c r="I22" s="65"/>
      <c r="J22" s="87"/>
      <c r="K22" s="87"/>
      <c r="L22" s="87"/>
      <c r="M22" s="87"/>
      <c r="N22" s="87"/>
      <c r="O22" s="87"/>
      <c r="P22" s="87"/>
      <c r="Q22" s="87"/>
      <c r="R22" s="87"/>
      <c r="S22" s="3"/>
      <c r="T22" s="69"/>
      <c r="U22" s="3"/>
      <c r="V22" s="88"/>
      <c r="W22" s="36"/>
      <c r="X22" s="36"/>
      <c r="Y22" s="36"/>
      <c r="Z22" s="36"/>
      <c r="AA22" s="36"/>
      <c r="AB22" s="36"/>
      <c r="AC22" s="36"/>
      <c r="AD22" s="36"/>
      <c r="AE22" s="36"/>
      <c r="AF22" s="36">
        <f t="shared" si="6"/>
        <v>0</v>
      </c>
      <c r="AG22" s="67" t="e">
        <f t="shared" si="7"/>
        <v>#DIV/0!</v>
      </c>
      <c r="AH22" s="43">
        <v>20</v>
      </c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</row>
    <row r="23" spans="2:45" ht="19.5" customHeight="1" thickBot="1">
      <c r="B23" s="167">
        <v>4</v>
      </c>
      <c r="C23" s="164" t="s">
        <v>26</v>
      </c>
      <c r="D23" s="149">
        <v>530</v>
      </c>
      <c r="E23" s="5"/>
      <c r="F23" s="6"/>
      <c r="G23" s="161">
        <v>5</v>
      </c>
      <c r="H23" s="3"/>
      <c r="I23" s="88" t="s">
        <v>30</v>
      </c>
      <c r="J23" s="36">
        <v>154</v>
      </c>
      <c r="K23" s="36">
        <v>180</v>
      </c>
      <c r="L23" s="36">
        <v>149</v>
      </c>
      <c r="M23" s="36"/>
      <c r="N23" s="36"/>
      <c r="O23" s="36"/>
      <c r="P23" s="36"/>
      <c r="Q23" s="36"/>
      <c r="R23" s="36"/>
      <c r="S23" s="36">
        <f>SUM(J23:R23)</f>
        <v>483</v>
      </c>
      <c r="T23" s="67">
        <f>AVERAGE(J23:R23)</f>
        <v>161</v>
      </c>
      <c r="U23" s="3"/>
      <c r="V23" s="88"/>
      <c r="W23" s="36"/>
      <c r="X23" s="36"/>
      <c r="Y23" s="36"/>
      <c r="Z23" s="36"/>
      <c r="AA23" s="36"/>
      <c r="AB23" s="36"/>
      <c r="AC23" s="36"/>
      <c r="AD23" s="36"/>
      <c r="AE23" s="36"/>
      <c r="AF23" s="36">
        <f t="shared" si="6"/>
        <v>0</v>
      </c>
      <c r="AG23" s="67" t="e">
        <f t="shared" si="7"/>
        <v>#DIV/0!</v>
      </c>
      <c r="AH23" s="43">
        <v>21</v>
      </c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</row>
    <row r="24" spans="2:45" ht="19.5" customHeight="1" thickBot="1">
      <c r="B24" s="168"/>
      <c r="C24" s="165"/>
      <c r="D24" s="150">
        <v>513</v>
      </c>
      <c r="E24" s="8"/>
      <c r="F24" s="9"/>
      <c r="G24" s="170"/>
      <c r="H24" s="3"/>
      <c r="I24" s="88" t="s">
        <v>31</v>
      </c>
      <c r="J24" s="36">
        <v>173</v>
      </c>
      <c r="K24" s="36">
        <v>159</v>
      </c>
      <c r="L24" s="36"/>
      <c r="M24" s="36">
        <v>179</v>
      </c>
      <c r="N24" s="36">
        <v>181</v>
      </c>
      <c r="O24" s="36"/>
      <c r="P24" s="36"/>
      <c r="Q24" s="36"/>
      <c r="R24" s="36"/>
      <c r="S24" s="36">
        <f>SUM(J24:R24)</f>
        <v>692</v>
      </c>
      <c r="T24" s="67">
        <f>AVERAGE(J24:R24)</f>
        <v>173</v>
      </c>
      <c r="U24" s="3"/>
      <c r="V24" s="88"/>
      <c r="W24" s="36"/>
      <c r="X24" s="36"/>
      <c r="Y24" s="36"/>
      <c r="Z24" s="36"/>
      <c r="AA24" s="36"/>
      <c r="AB24" s="36"/>
      <c r="AC24" s="36"/>
      <c r="AD24" s="36"/>
      <c r="AE24" s="36"/>
      <c r="AF24" s="36">
        <f t="shared" si="6"/>
        <v>0</v>
      </c>
      <c r="AG24" s="67" t="e">
        <f t="shared" si="7"/>
        <v>#DIV/0!</v>
      </c>
      <c r="AH24" s="43">
        <v>22</v>
      </c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</row>
    <row r="25" spans="2:45" ht="19.5" customHeight="1" thickBot="1">
      <c r="B25" s="168"/>
      <c r="C25" s="165"/>
      <c r="D25" s="151">
        <v>453</v>
      </c>
      <c r="E25" s="8"/>
      <c r="F25" s="9"/>
      <c r="G25" s="170"/>
      <c r="H25" s="3"/>
      <c r="I25" s="88" t="s">
        <v>32</v>
      </c>
      <c r="J25" s="89"/>
      <c r="K25" s="36">
        <v>174</v>
      </c>
      <c r="L25" s="36">
        <v>179</v>
      </c>
      <c r="M25" s="36">
        <v>138</v>
      </c>
      <c r="N25" s="36">
        <v>165</v>
      </c>
      <c r="O25" s="36"/>
      <c r="P25" s="36"/>
      <c r="Q25" s="36"/>
      <c r="R25" s="36"/>
      <c r="S25" s="36">
        <f>SUM(J25:R25)</f>
        <v>656</v>
      </c>
      <c r="T25" s="67">
        <f>AVERAGE(J25:R25)</f>
        <v>164</v>
      </c>
      <c r="U25" s="3"/>
      <c r="V25" s="88"/>
      <c r="W25" s="92"/>
      <c r="X25" s="92"/>
      <c r="Y25" s="92"/>
      <c r="Z25" s="92"/>
      <c r="AA25" s="92"/>
      <c r="AB25" s="92"/>
      <c r="AC25" s="92"/>
      <c r="AD25" s="92"/>
      <c r="AE25" s="92"/>
      <c r="AF25" s="92">
        <f t="shared" si="6"/>
        <v>0</v>
      </c>
      <c r="AG25" s="93" t="e">
        <f t="shared" si="7"/>
        <v>#DIV/0!</v>
      </c>
      <c r="AH25" s="43">
        <v>23</v>
      </c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</row>
    <row r="26" spans="2:45" ht="19.5" customHeight="1" thickBot="1">
      <c r="B26" s="168"/>
      <c r="C26" s="165"/>
      <c r="D26" s="152">
        <v>449</v>
      </c>
      <c r="E26" s="8"/>
      <c r="F26" s="9"/>
      <c r="G26" s="170"/>
      <c r="H26" s="3"/>
      <c r="I26" s="88" t="s">
        <v>33</v>
      </c>
      <c r="J26" s="153">
        <v>203</v>
      </c>
      <c r="K26" s="36"/>
      <c r="L26" s="36">
        <v>125</v>
      </c>
      <c r="M26" s="36">
        <v>132</v>
      </c>
      <c r="N26" s="36">
        <v>172</v>
      </c>
      <c r="O26" s="36"/>
      <c r="P26" s="36"/>
      <c r="Q26" s="36"/>
      <c r="R26" s="36"/>
      <c r="S26" s="36">
        <f>SUM(J26:R26)</f>
        <v>632</v>
      </c>
      <c r="T26" s="67">
        <f>AVERAGE(J26:R26)</f>
        <v>158</v>
      </c>
      <c r="U26" s="3"/>
      <c r="V26" s="88"/>
      <c r="W26" s="36"/>
      <c r="X26" s="36"/>
      <c r="Y26" s="36"/>
      <c r="Z26" s="36"/>
      <c r="AA26" s="36"/>
      <c r="AB26" s="36"/>
      <c r="AC26" s="36"/>
      <c r="AD26" s="36"/>
      <c r="AE26" s="36"/>
      <c r="AF26" s="36">
        <f t="shared" si="6"/>
        <v>0</v>
      </c>
      <c r="AG26" s="67" t="e">
        <f t="shared" si="7"/>
        <v>#DIV/0!</v>
      </c>
      <c r="AH26" s="43">
        <v>24</v>
      </c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</row>
    <row r="27" spans="2:45" ht="19.5" customHeight="1" thickBot="1">
      <c r="B27" s="168"/>
      <c r="C27" s="165"/>
      <c r="D27" s="151">
        <v>518</v>
      </c>
      <c r="E27" s="10">
        <f>SUM(D23:D31)</f>
        <v>2463</v>
      </c>
      <c r="F27" s="38">
        <f>AVERAGE(D22:D31)</f>
        <v>492.6</v>
      </c>
      <c r="G27" s="170"/>
      <c r="H27" s="3"/>
      <c r="I27" s="88"/>
      <c r="J27" s="127"/>
      <c r="K27" s="36"/>
      <c r="L27" s="36"/>
      <c r="M27" s="36"/>
      <c r="N27" s="36"/>
      <c r="O27" s="36"/>
      <c r="P27" s="36"/>
      <c r="Q27" s="36"/>
      <c r="R27" s="36"/>
      <c r="S27" s="36">
        <f>SUM(J27:R27)</f>
        <v>0</v>
      </c>
      <c r="T27" s="67" t="e">
        <f>AVERAGE(J27:R27)</f>
        <v>#DIV/0!</v>
      </c>
      <c r="U27" s="3"/>
      <c r="V27" s="88"/>
      <c r="W27" s="36"/>
      <c r="X27" s="36"/>
      <c r="Y27" s="36"/>
      <c r="Z27" s="36"/>
      <c r="AA27" s="36"/>
      <c r="AB27" s="36"/>
      <c r="AC27" s="36"/>
      <c r="AD27" s="36"/>
      <c r="AE27" s="36"/>
      <c r="AF27" s="36">
        <f t="shared" si="6"/>
        <v>0</v>
      </c>
      <c r="AG27" s="67" t="e">
        <f t="shared" si="7"/>
        <v>#DIV/0!</v>
      </c>
      <c r="AH27" s="43">
        <v>25</v>
      </c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</row>
    <row r="28" spans="2:45" ht="19.5" customHeight="1" thickBot="1">
      <c r="B28" s="168"/>
      <c r="C28" s="165"/>
      <c r="D28" s="130"/>
      <c r="E28" s="8"/>
      <c r="F28" s="9"/>
      <c r="G28" s="170"/>
      <c r="H28" s="3"/>
      <c r="I28" s="59"/>
      <c r="J28">
        <f>SUM(J23:J27)</f>
        <v>530</v>
      </c>
      <c r="K28">
        <f aca="true" t="shared" si="8" ref="K28:R28">SUM(K23:K27)</f>
        <v>513</v>
      </c>
      <c r="L28">
        <f t="shared" si="8"/>
        <v>453</v>
      </c>
      <c r="M28">
        <f t="shared" si="8"/>
        <v>449</v>
      </c>
      <c r="N28">
        <f t="shared" si="8"/>
        <v>518</v>
      </c>
      <c r="O28">
        <f t="shared" si="8"/>
        <v>0</v>
      </c>
      <c r="P28">
        <f t="shared" si="8"/>
        <v>0</v>
      </c>
      <c r="Q28">
        <f t="shared" si="8"/>
        <v>0</v>
      </c>
      <c r="R28">
        <f t="shared" si="8"/>
        <v>0</v>
      </c>
      <c r="S28" s="4"/>
      <c r="T28" s="68"/>
      <c r="U28" s="3"/>
      <c r="V28" s="88"/>
      <c r="W28" s="89"/>
      <c r="X28" s="36"/>
      <c r="Y28" s="36"/>
      <c r="Z28" s="36"/>
      <c r="AA28" s="36"/>
      <c r="AB28" s="36"/>
      <c r="AC28" s="36"/>
      <c r="AD28" s="36"/>
      <c r="AE28" s="36"/>
      <c r="AF28" s="36">
        <f t="shared" si="6"/>
        <v>0</v>
      </c>
      <c r="AG28" s="67" t="e">
        <f t="shared" si="7"/>
        <v>#DIV/0!</v>
      </c>
      <c r="AH28" s="43">
        <v>26</v>
      </c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</row>
    <row r="29" spans="2:45" ht="19.5" customHeight="1" thickBot="1">
      <c r="B29" s="168"/>
      <c r="C29" s="165"/>
      <c r="D29" s="130"/>
      <c r="E29" s="8"/>
      <c r="F29" s="9"/>
      <c r="G29" s="170"/>
      <c r="H29" s="3"/>
      <c r="I29" s="59"/>
      <c r="J29" s="4"/>
      <c r="K29" s="4"/>
      <c r="L29" s="4"/>
      <c r="M29" s="4"/>
      <c r="N29" s="4"/>
      <c r="O29" s="4"/>
      <c r="P29" s="4"/>
      <c r="Q29" s="4"/>
      <c r="R29" s="4"/>
      <c r="S29" s="4"/>
      <c r="T29" s="68"/>
      <c r="U29" s="3"/>
      <c r="V29" s="91"/>
      <c r="W29" s="36"/>
      <c r="X29" s="36"/>
      <c r="Y29" s="36"/>
      <c r="Z29" s="36"/>
      <c r="AA29" s="36"/>
      <c r="AB29" s="36"/>
      <c r="AC29" s="36"/>
      <c r="AD29" s="36"/>
      <c r="AE29" s="36"/>
      <c r="AF29" s="36">
        <f t="shared" si="6"/>
        <v>0</v>
      </c>
      <c r="AG29" s="67" t="e">
        <f t="shared" si="7"/>
        <v>#DIV/0!</v>
      </c>
      <c r="AH29" s="43">
        <v>27</v>
      </c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</row>
    <row r="30" spans="2:45" ht="19.5" customHeight="1" thickBot="1">
      <c r="B30" s="168"/>
      <c r="C30" s="165"/>
      <c r="D30" s="129"/>
      <c r="E30" s="8"/>
      <c r="F30" s="9"/>
      <c r="G30" s="170"/>
      <c r="H30" s="3"/>
      <c r="I30" s="59"/>
      <c r="J30" s="4"/>
      <c r="K30" s="4"/>
      <c r="L30" s="4"/>
      <c r="M30" s="4"/>
      <c r="N30" s="4"/>
      <c r="O30" s="4"/>
      <c r="P30" s="4"/>
      <c r="Q30" s="4"/>
      <c r="R30" s="4"/>
      <c r="S30" s="4"/>
      <c r="T30" s="68"/>
      <c r="U30" s="3"/>
      <c r="V30" s="88"/>
      <c r="W30" s="36"/>
      <c r="X30" s="36"/>
      <c r="Y30" s="36"/>
      <c r="Z30" s="36"/>
      <c r="AA30" s="36"/>
      <c r="AB30" s="36"/>
      <c r="AC30" s="36"/>
      <c r="AD30" s="36"/>
      <c r="AE30" s="36"/>
      <c r="AF30" s="36">
        <f t="shared" si="6"/>
        <v>0</v>
      </c>
      <c r="AG30" s="67" t="e">
        <f t="shared" si="7"/>
        <v>#DIV/0!</v>
      </c>
      <c r="AH30" s="44">
        <v>28</v>
      </c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</row>
    <row r="31" spans="2:45" ht="19.5" customHeight="1" thickBot="1">
      <c r="B31" s="169"/>
      <c r="C31" s="166"/>
      <c r="D31" s="139"/>
      <c r="E31" s="13"/>
      <c r="F31" s="14"/>
      <c r="G31" s="171"/>
      <c r="H31" s="3"/>
      <c r="I31" s="65"/>
      <c r="J31" s="87"/>
      <c r="K31" s="87"/>
      <c r="L31" s="87"/>
      <c r="M31" s="87"/>
      <c r="N31" s="87"/>
      <c r="O31" s="87"/>
      <c r="P31" s="87"/>
      <c r="Q31" s="87"/>
      <c r="R31" s="87"/>
      <c r="S31" s="3"/>
      <c r="T31" s="69"/>
      <c r="U31" s="3"/>
      <c r="V31" s="88"/>
      <c r="W31" s="36"/>
      <c r="X31" s="36"/>
      <c r="Y31" s="36"/>
      <c r="Z31" s="36"/>
      <c r="AA31" s="36"/>
      <c r="AB31" s="36"/>
      <c r="AC31" s="36"/>
      <c r="AD31" s="36"/>
      <c r="AE31" s="36"/>
      <c r="AF31" s="36">
        <f t="shared" si="6"/>
        <v>0</v>
      </c>
      <c r="AG31" s="67" t="e">
        <f t="shared" si="7"/>
        <v>#DIV/0!</v>
      </c>
      <c r="AH31" s="45">
        <v>29</v>
      </c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</row>
    <row r="32" spans="2:45" ht="19.5" customHeight="1" thickBot="1">
      <c r="B32" s="167">
        <v>5</v>
      </c>
      <c r="C32" s="164" t="s">
        <v>27</v>
      </c>
      <c r="D32" s="4">
        <v>471</v>
      </c>
      <c r="E32" s="8"/>
      <c r="F32" s="9"/>
      <c r="G32" s="161">
        <v>0</v>
      </c>
      <c r="H32" s="3"/>
      <c r="I32" s="88" t="s">
        <v>36</v>
      </c>
      <c r="J32" s="89">
        <v>153</v>
      </c>
      <c r="K32" s="36">
        <v>154</v>
      </c>
      <c r="L32" s="36">
        <v>161</v>
      </c>
      <c r="M32" s="36">
        <v>165</v>
      </c>
      <c r="N32" s="36">
        <v>142</v>
      </c>
      <c r="O32" s="36"/>
      <c r="P32" s="36"/>
      <c r="Q32" s="36"/>
      <c r="R32" s="36"/>
      <c r="S32" s="36">
        <f aca="true" t="shared" si="9" ref="S32:S37">SUM(J32:R32)</f>
        <v>775</v>
      </c>
      <c r="T32" s="67">
        <f aca="true" t="shared" si="10" ref="T32:T37">AVERAGE(J32:R32)</f>
        <v>155</v>
      </c>
      <c r="U32" s="3"/>
      <c r="V32" s="88"/>
      <c r="W32" s="89"/>
      <c r="X32" s="36"/>
      <c r="Y32" s="36"/>
      <c r="Z32" s="36"/>
      <c r="AA32" s="36"/>
      <c r="AB32" s="36"/>
      <c r="AC32" s="36"/>
      <c r="AD32" s="36"/>
      <c r="AE32" s="36"/>
      <c r="AF32" s="36">
        <f t="shared" si="6"/>
        <v>0</v>
      </c>
      <c r="AG32" s="67" t="e">
        <f t="shared" si="7"/>
        <v>#DIV/0!</v>
      </c>
      <c r="AH32" s="45">
        <v>30</v>
      </c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</row>
    <row r="33" spans="2:45" ht="19.5" customHeight="1" thickBot="1">
      <c r="B33" s="168"/>
      <c r="C33" s="165"/>
      <c r="D33" s="129">
        <v>444</v>
      </c>
      <c r="E33" s="8"/>
      <c r="F33" s="9"/>
      <c r="G33" s="162"/>
      <c r="H33" s="3"/>
      <c r="I33" s="88" t="s">
        <v>34</v>
      </c>
      <c r="J33" s="36">
        <v>148</v>
      </c>
      <c r="K33" s="36">
        <v>144</v>
      </c>
      <c r="L33" s="36">
        <v>127</v>
      </c>
      <c r="M33" s="36">
        <v>128</v>
      </c>
      <c r="N33" s="36">
        <v>150</v>
      </c>
      <c r="O33" s="36"/>
      <c r="P33" s="36"/>
      <c r="Q33" s="36"/>
      <c r="R33" s="36"/>
      <c r="S33" s="36">
        <f t="shared" si="9"/>
        <v>697</v>
      </c>
      <c r="T33" s="67">
        <f t="shared" si="10"/>
        <v>139.4</v>
      </c>
      <c r="U33" s="3"/>
      <c r="V33" s="91"/>
      <c r="W33" s="36"/>
      <c r="X33" s="36"/>
      <c r="Y33" s="36"/>
      <c r="Z33" s="36"/>
      <c r="AA33" s="36"/>
      <c r="AB33" s="36"/>
      <c r="AC33" s="36"/>
      <c r="AD33" s="36"/>
      <c r="AE33" s="36"/>
      <c r="AF33" s="36">
        <f t="shared" si="6"/>
        <v>0</v>
      </c>
      <c r="AG33" s="67" t="e">
        <f t="shared" si="7"/>
        <v>#DIV/0!</v>
      </c>
      <c r="AH33" s="96">
        <v>31</v>
      </c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</row>
    <row r="34" spans="2:45" ht="19.5" customHeight="1" thickBot="1">
      <c r="B34" s="168"/>
      <c r="C34" s="165"/>
      <c r="D34" s="4">
        <v>448</v>
      </c>
      <c r="E34" s="8"/>
      <c r="F34" s="9"/>
      <c r="G34" s="162"/>
      <c r="H34" s="3"/>
      <c r="I34" s="88" t="s">
        <v>35</v>
      </c>
      <c r="J34" s="36">
        <v>170</v>
      </c>
      <c r="K34" s="36">
        <v>146</v>
      </c>
      <c r="L34" s="36">
        <v>160</v>
      </c>
      <c r="M34" s="36">
        <v>145</v>
      </c>
      <c r="N34" s="36">
        <v>172</v>
      </c>
      <c r="O34" s="36"/>
      <c r="P34" s="36"/>
      <c r="Q34" s="36"/>
      <c r="R34" s="36"/>
      <c r="S34" s="36">
        <f t="shared" si="9"/>
        <v>793</v>
      </c>
      <c r="T34" s="67">
        <f t="shared" si="10"/>
        <v>158.6</v>
      </c>
      <c r="U34" s="3"/>
      <c r="V34" s="88"/>
      <c r="W34" s="36"/>
      <c r="X34" s="36"/>
      <c r="Y34" s="36"/>
      <c r="Z34" s="36"/>
      <c r="AA34" s="36"/>
      <c r="AB34" s="36"/>
      <c r="AC34" s="36"/>
      <c r="AD34" s="36"/>
      <c r="AE34" s="36"/>
      <c r="AF34" s="36">
        <f t="shared" si="6"/>
        <v>0</v>
      </c>
      <c r="AG34" s="67" t="e">
        <f t="shared" si="7"/>
        <v>#DIV/0!</v>
      </c>
      <c r="AH34" s="97">
        <v>32</v>
      </c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</row>
    <row r="35" spans="2:45" ht="19.5" customHeight="1" thickBot="1">
      <c r="B35" s="168"/>
      <c r="C35" s="165"/>
      <c r="D35" s="130">
        <v>438</v>
      </c>
      <c r="E35" s="8"/>
      <c r="F35" s="9"/>
      <c r="G35" s="162"/>
      <c r="H35" s="3"/>
      <c r="I35" s="88"/>
      <c r="J35" s="36"/>
      <c r="K35" s="36"/>
      <c r="L35" s="36"/>
      <c r="M35" s="36"/>
      <c r="N35" s="36"/>
      <c r="O35" s="36"/>
      <c r="P35" s="36"/>
      <c r="Q35" s="36"/>
      <c r="R35" s="36"/>
      <c r="S35" s="36">
        <f t="shared" si="9"/>
        <v>0</v>
      </c>
      <c r="T35" s="67" t="e">
        <f t="shared" si="10"/>
        <v>#DIV/0!</v>
      </c>
      <c r="U35" s="3"/>
      <c r="V35" s="88"/>
      <c r="W35" s="127"/>
      <c r="X35" s="36"/>
      <c r="Y35" s="36"/>
      <c r="Z35" s="36"/>
      <c r="AA35" s="36"/>
      <c r="AB35" s="36"/>
      <c r="AC35" s="36"/>
      <c r="AD35" s="36"/>
      <c r="AE35" s="36"/>
      <c r="AF35" s="36">
        <f t="shared" si="6"/>
        <v>0</v>
      </c>
      <c r="AG35" s="67" t="e">
        <f t="shared" si="7"/>
        <v>#DIV/0!</v>
      </c>
      <c r="AH35" s="45">
        <v>33</v>
      </c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</row>
    <row r="36" spans="2:45" ht="19.5" customHeight="1" thickBot="1">
      <c r="B36" s="168"/>
      <c r="C36" s="165"/>
      <c r="D36" s="4">
        <v>464</v>
      </c>
      <c r="E36" s="10">
        <f>SUM(D32:D40)</f>
        <v>2265</v>
      </c>
      <c r="F36" s="10">
        <f>AVERAGE(D32:D40)</f>
        <v>453</v>
      </c>
      <c r="G36" s="162"/>
      <c r="H36" s="3"/>
      <c r="I36" s="88"/>
      <c r="J36" s="36"/>
      <c r="K36" s="36"/>
      <c r="L36" s="36"/>
      <c r="M36" s="36"/>
      <c r="N36" s="36"/>
      <c r="O36" s="36"/>
      <c r="P36" s="36"/>
      <c r="Q36" s="36"/>
      <c r="R36" s="36"/>
      <c r="S36" s="36">
        <f t="shared" si="9"/>
        <v>0</v>
      </c>
      <c r="T36" s="67" t="e">
        <f t="shared" si="10"/>
        <v>#DIV/0!</v>
      </c>
      <c r="U36" s="3"/>
      <c r="V36" s="88"/>
      <c r="W36" s="36"/>
      <c r="X36" s="36"/>
      <c r="Y36" s="36"/>
      <c r="Z36" s="36"/>
      <c r="AA36" s="36"/>
      <c r="AB36" s="36"/>
      <c r="AC36" s="36"/>
      <c r="AD36" s="36"/>
      <c r="AE36" s="133"/>
      <c r="AF36" s="41"/>
      <c r="AG36" s="82"/>
      <c r="AH36" s="45">
        <v>34</v>
      </c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</row>
    <row r="37" spans="2:45" ht="19.5" customHeight="1" thickBot="1">
      <c r="B37" s="168"/>
      <c r="C37" s="165"/>
      <c r="D37" s="130"/>
      <c r="E37" s="8"/>
      <c r="F37" s="9"/>
      <c r="G37" s="162"/>
      <c r="H37" s="3"/>
      <c r="I37" s="88"/>
      <c r="J37" s="36"/>
      <c r="K37" s="36"/>
      <c r="L37" s="36"/>
      <c r="M37" s="36"/>
      <c r="N37" s="36"/>
      <c r="O37" s="36"/>
      <c r="P37" s="36"/>
      <c r="Q37" s="36"/>
      <c r="R37" s="36"/>
      <c r="S37" s="36">
        <f t="shared" si="9"/>
        <v>0</v>
      </c>
      <c r="T37" s="67" t="e">
        <f t="shared" si="10"/>
        <v>#DIV/0!</v>
      </c>
      <c r="U37" s="3"/>
      <c r="V37" s="144"/>
      <c r="W37" s="37"/>
      <c r="X37" s="37"/>
      <c r="Y37" s="37"/>
      <c r="Z37" s="37"/>
      <c r="AA37" s="37"/>
      <c r="AB37" s="37"/>
      <c r="AC37" s="37"/>
      <c r="AD37" s="11"/>
      <c r="AE37" s="133"/>
      <c r="AF37" s="41"/>
      <c r="AG37" s="82"/>
      <c r="AH37" s="46">
        <v>35</v>
      </c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</row>
    <row r="38" spans="2:45" ht="19.5" customHeight="1" thickBot="1">
      <c r="B38" s="168"/>
      <c r="C38" s="165"/>
      <c r="D38" s="130"/>
      <c r="E38" s="8"/>
      <c r="F38" s="9"/>
      <c r="G38" s="162"/>
      <c r="H38" s="3"/>
      <c r="I38" s="59"/>
      <c r="J38" s="4"/>
      <c r="K38" s="4"/>
      <c r="L38" s="4"/>
      <c r="M38" s="4"/>
      <c r="N38" s="4"/>
      <c r="O38" s="4"/>
      <c r="P38" s="4"/>
      <c r="Q38" s="4"/>
      <c r="R38" s="4"/>
      <c r="S38" s="4"/>
      <c r="T38" s="68"/>
      <c r="U38" s="3"/>
      <c r="V38" s="145"/>
      <c r="W38" s="40"/>
      <c r="X38" s="40"/>
      <c r="Y38" s="40"/>
      <c r="Z38" s="40"/>
      <c r="AA38" s="40"/>
      <c r="AB38" s="47"/>
      <c r="AC38" s="40"/>
      <c r="AD38" s="40"/>
      <c r="AE38" s="134"/>
      <c r="AF38" s="42"/>
      <c r="AG38" s="83"/>
      <c r="AH38" s="46">
        <v>35</v>
      </c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</row>
    <row r="39" spans="2:45" ht="19.5" customHeight="1" thickBot="1">
      <c r="B39" s="168"/>
      <c r="C39" s="165"/>
      <c r="D39" s="129"/>
      <c r="E39" s="8"/>
      <c r="F39" s="9"/>
      <c r="G39" s="162"/>
      <c r="H39" s="3"/>
      <c r="I39" s="59"/>
      <c r="J39" s="4"/>
      <c r="K39" s="4"/>
      <c r="L39" s="4"/>
      <c r="M39" s="4"/>
      <c r="N39" s="4"/>
      <c r="O39" s="4"/>
      <c r="P39" s="4"/>
      <c r="Q39" s="4"/>
      <c r="R39" s="4"/>
      <c r="S39" s="4"/>
      <c r="T39" s="68"/>
      <c r="U39" s="3"/>
      <c r="V39" s="16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39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</row>
    <row r="40" spans="2:45" ht="19.5" customHeight="1" thickBot="1">
      <c r="B40" s="169"/>
      <c r="C40" s="166"/>
      <c r="D40" s="139"/>
      <c r="E40" s="13"/>
      <c r="F40" s="14"/>
      <c r="G40" s="163"/>
      <c r="H40" s="3"/>
      <c r="I40" s="65"/>
      <c r="J40" s="87"/>
      <c r="K40" s="87"/>
      <c r="L40" s="87"/>
      <c r="M40" s="87"/>
      <c r="N40" s="87"/>
      <c r="O40" s="87"/>
      <c r="P40" s="87"/>
      <c r="Q40" s="87"/>
      <c r="R40" s="87"/>
      <c r="S40" s="3"/>
      <c r="T40" s="69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</row>
    <row r="41" spans="2:45" ht="19.5" customHeight="1" thickBot="1">
      <c r="B41" s="15"/>
      <c r="C41" s="15"/>
      <c r="D41" s="87"/>
      <c r="E41" s="15"/>
      <c r="F41" s="15"/>
      <c r="G41" s="70"/>
      <c r="H41" s="3"/>
      <c r="I41" s="65"/>
      <c r="J41" s="87"/>
      <c r="K41" s="87"/>
      <c r="L41" s="87"/>
      <c r="M41" s="87"/>
      <c r="N41" s="87"/>
      <c r="O41" s="87"/>
      <c r="P41" s="87"/>
      <c r="Q41" s="87"/>
      <c r="R41" s="87"/>
      <c r="S41" s="3"/>
      <c r="T41" s="69"/>
      <c r="U41" s="3"/>
      <c r="V41" s="3"/>
      <c r="W41" s="3"/>
      <c r="X41" s="3"/>
      <c r="Y41" s="3"/>
      <c r="Z41" s="3"/>
      <c r="AA41" s="3"/>
      <c r="AB41" s="3">
        <v>1</v>
      </c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</row>
    <row r="42" spans="2:45" ht="19.5" customHeight="1" thickBot="1">
      <c r="B42" s="167">
        <v>3</v>
      </c>
      <c r="C42" s="164"/>
      <c r="D42" s="140"/>
      <c r="E42" s="5"/>
      <c r="F42" s="6"/>
      <c r="G42" s="161">
        <v>0</v>
      </c>
      <c r="H42" s="3"/>
      <c r="I42" s="88"/>
      <c r="J42" s="36"/>
      <c r="K42" s="36"/>
      <c r="L42" s="36"/>
      <c r="M42" s="36"/>
      <c r="N42" s="36"/>
      <c r="O42" s="36"/>
      <c r="P42" s="36"/>
      <c r="Q42" s="36"/>
      <c r="R42" s="36"/>
      <c r="S42" s="36">
        <f>SUM(J42:R42)</f>
        <v>0</v>
      </c>
      <c r="T42" s="67" t="e">
        <f>AVERAGE(J42:R42)</f>
        <v>#DIV/0!</v>
      </c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</row>
    <row r="43" spans="2:45" ht="19.5" customHeight="1" thickBot="1">
      <c r="B43" s="168"/>
      <c r="C43" s="165"/>
      <c r="D43" s="129"/>
      <c r="E43" s="8"/>
      <c r="F43" s="9"/>
      <c r="G43" s="162"/>
      <c r="H43" s="3"/>
      <c r="I43" s="88"/>
      <c r="J43" s="36"/>
      <c r="K43" s="36"/>
      <c r="L43" s="36"/>
      <c r="M43" s="36"/>
      <c r="N43" s="36"/>
      <c r="O43" s="36"/>
      <c r="P43" s="36"/>
      <c r="Q43" s="36"/>
      <c r="R43" s="36"/>
      <c r="S43" s="36">
        <f>SUM(J43:R43)</f>
        <v>0</v>
      </c>
      <c r="T43" s="67" t="e">
        <f>AVERAGE(J43:R43)</f>
        <v>#DIV/0!</v>
      </c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</row>
    <row r="44" spans="2:45" ht="19.5" customHeight="1" thickBot="1">
      <c r="B44" s="168"/>
      <c r="C44" s="165"/>
      <c r="D44" s="137"/>
      <c r="E44" s="8"/>
      <c r="F44" s="9"/>
      <c r="G44" s="162"/>
      <c r="H44" s="3"/>
      <c r="I44" s="88"/>
      <c r="J44" s="36"/>
      <c r="K44" s="36"/>
      <c r="L44" s="36"/>
      <c r="M44" s="36"/>
      <c r="N44" s="36"/>
      <c r="O44" s="36"/>
      <c r="P44" s="36"/>
      <c r="Q44" s="36"/>
      <c r="R44" s="36"/>
      <c r="S44" s="36">
        <f>SUM(J44:R44)</f>
        <v>0</v>
      </c>
      <c r="T44" s="67" t="e">
        <f>AVERAGE(J44:R44)</f>
        <v>#DIV/0!</v>
      </c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</row>
    <row r="45" spans="2:45" ht="19.5" customHeight="1" thickBot="1">
      <c r="B45" s="168"/>
      <c r="C45" s="165"/>
      <c r="D45" s="138"/>
      <c r="E45" s="8"/>
      <c r="F45" s="9"/>
      <c r="G45" s="162"/>
      <c r="H45" s="3"/>
      <c r="I45" s="88"/>
      <c r="J45" s="36"/>
      <c r="K45" s="36"/>
      <c r="L45" s="36"/>
      <c r="M45" s="36"/>
      <c r="N45" s="36"/>
      <c r="O45" s="36"/>
      <c r="P45" s="36"/>
      <c r="Q45" s="36"/>
      <c r="R45" s="36"/>
      <c r="S45" s="36">
        <f>SUM(J45:R45)</f>
        <v>0</v>
      </c>
      <c r="T45" s="67" t="e">
        <f>AVERAGE(J45:R45)</f>
        <v>#DIV/0!</v>
      </c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73"/>
      <c r="AK45" s="73"/>
      <c r="AL45" s="73"/>
      <c r="AM45" s="73"/>
      <c r="AN45" s="73"/>
      <c r="AO45" s="3"/>
      <c r="AP45" s="3"/>
      <c r="AQ45" s="3"/>
      <c r="AR45" s="3"/>
      <c r="AS45" s="3"/>
    </row>
    <row r="46" spans="2:45" ht="19.5" customHeight="1" thickBot="1">
      <c r="B46" s="168"/>
      <c r="C46" s="165"/>
      <c r="D46" s="137"/>
      <c r="E46" s="10">
        <f>SUM(D42:D50)</f>
        <v>0</v>
      </c>
      <c r="F46" s="38" t="e">
        <f>AVERAGE(D42:D50)</f>
        <v>#DIV/0!</v>
      </c>
      <c r="G46" s="162"/>
      <c r="H46" s="3"/>
      <c r="I46" s="88"/>
      <c r="J46" s="92"/>
      <c r="K46" s="92"/>
      <c r="L46" s="92"/>
      <c r="M46" s="92"/>
      <c r="N46" s="92"/>
      <c r="O46" s="92"/>
      <c r="P46" s="92"/>
      <c r="Q46" s="92"/>
      <c r="R46" s="92"/>
      <c r="S46" s="92">
        <f>SUM(J46:R46)</f>
        <v>0</v>
      </c>
      <c r="T46" s="93" t="e">
        <f>AVERAGE(J46:R46)</f>
        <v>#DIV/0!</v>
      </c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73"/>
      <c r="AK46" s="90"/>
      <c r="AL46" s="73"/>
      <c r="AM46" s="73"/>
      <c r="AN46" s="73"/>
      <c r="AO46" s="3"/>
      <c r="AP46" s="3"/>
      <c r="AQ46" s="3"/>
      <c r="AR46" s="3"/>
      <c r="AS46" s="3"/>
    </row>
    <row r="47" spans="2:45" ht="19.5" customHeight="1" thickBot="1">
      <c r="B47" s="168"/>
      <c r="C47" s="165"/>
      <c r="D47" s="138"/>
      <c r="E47" s="8"/>
      <c r="F47" s="9"/>
      <c r="G47" s="162"/>
      <c r="H47" s="3"/>
      <c r="I47" s="95"/>
      <c r="J47" s="143">
        <f>SUM(J42:J46)</f>
        <v>0</v>
      </c>
      <c r="K47" s="143">
        <f aca="true" t="shared" si="11" ref="K47:R47">SUM(K42:K46)</f>
        <v>0</v>
      </c>
      <c r="L47" s="143">
        <f t="shared" si="11"/>
        <v>0</v>
      </c>
      <c r="M47" s="143">
        <f t="shared" si="11"/>
        <v>0</v>
      </c>
      <c r="N47" s="143">
        <f t="shared" si="11"/>
        <v>0</v>
      </c>
      <c r="O47" s="143">
        <f t="shared" si="11"/>
        <v>0</v>
      </c>
      <c r="P47" s="143">
        <f t="shared" si="11"/>
        <v>0</v>
      </c>
      <c r="Q47" s="143">
        <f t="shared" si="11"/>
        <v>0</v>
      </c>
      <c r="R47" s="143">
        <f t="shared" si="11"/>
        <v>0</v>
      </c>
      <c r="S47" s="55"/>
      <c r="T47" s="94"/>
      <c r="U47" s="3"/>
      <c r="V47" s="3"/>
      <c r="W47" s="3"/>
      <c r="X47" s="18"/>
      <c r="Y47" s="18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73"/>
      <c r="AK47" s="90"/>
      <c r="AL47" s="73"/>
      <c r="AM47" s="73"/>
      <c r="AN47" s="73"/>
      <c r="AO47" s="3"/>
      <c r="AP47" s="3"/>
      <c r="AQ47" s="3"/>
      <c r="AR47" s="3"/>
      <c r="AS47" s="3"/>
    </row>
    <row r="48" spans="2:45" ht="19.5" customHeight="1" thickBot="1">
      <c r="B48" s="168"/>
      <c r="C48" s="165"/>
      <c r="D48" s="138"/>
      <c r="E48" s="8"/>
      <c r="F48" s="9"/>
      <c r="G48" s="162"/>
      <c r="H48" s="3"/>
      <c r="I48" s="59"/>
      <c r="J48" s="4"/>
      <c r="K48" s="4"/>
      <c r="L48" s="4"/>
      <c r="M48" s="4"/>
      <c r="N48" s="4"/>
      <c r="O48" s="4"/>
      <c r="P48" s="4"/>
      <c r="Q48" s="4"/>
      <c r="R48" s="4"/>
      <c r="S48" s="4"/>
      <c r="T48" s="68"/>
      <c r="U48" s="3"/>
      <c r="V48" s="3"/>
      <c r="W48" s="3"/>
      <c r="X48" s="18"/>
      <c r="Y48" s="18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73"/>
      <c r="AK48" s="90"/>
      <c r="AL48" s="73"/>
      <c r="AM48" s="73"/>
      <c r="AN48" s="73"/>
      <c r="AO48" s="3"/>
      <c r="AP48" s="3"/>
      <c r="AQ48" s="3"/>
      <c r="AR48" s="3"/>
      <c r="AS48" s="3"/>
    </row>
    <row r="49" spans="2:45" ht="19.5" customHeight="1" thickBot="1">
      <c r="B49" s="168"/>
      <c r="C49" s="165"/>
      <c r="D49" s="129"/>
      <c r="E49" s="8"/>
      <c r="F49" s="9"/>
      <c r="G49" s="162"/>
      <c r="H49" s="3"/>
      <c r="I49" s="59"/>
      <c r="J49" s="4"/>
      <c r="K49" s="4"/>
      <c r="L49" s="4"/>
      <c r="M49" s="4"/>
      <c r="N49" s="4"/>
      <c r="O49" s="4"/>
      <c r="P49" s="4"/>
      <c r="Q49" s="4"/>
      <c r="R49" s="4"/>
      <c r="S49" s="4"/>
      <c r="T49" s="68"/>
      <c r="U49" s="3"/>
      <c r="V49" s="3"/>
      <c r="W49" s="3"/>
      <c r="X49" s="3"/>
      <c r="Y49" s="3"/>
      <c r="Z49" s="18"/>
      <c r="AA49" s="3"/>
      <c r="AB49" s="3"/>
      <c r="AC49" s="3"/>
      <c r="AD49" s="3"/>
      <c r="AE49" s="3"/>
      <c r="AF49" s="3"/>
      <c r="AG49" s="3"/>
      <c r="AH49" s="3"/>
      <c r="AI49" s="3"/>
      <c r="AJ49" s="73"/>
      <c r="AK49" s="90"/>
      <c r="AL49" s="73"/>
      <c r="AM49" s="73"/>
      <c r="AN49" s="73"/>
      <c r="AO49" s="3"/>
      <c r="AP49" s="3"/>
      <c r="AQ49" s="3"/>
      <c r="AR49" s="3"/>
      <c r="AS49" s="3"/>
    </row>
    <row r="50" spans="2:45" ht="19.5" customHeight="1" thickBot="1">
      <c r="B50" s="169"/>
      <c r="C50" s="166"/>
      <c r="D50" s="135"/>
      <c r="E50" s="8"/>
      <c r="F50" s="9"/>
      <c r="G50" s="163"/>
      <c r="H50" s="3"/>
      <c r="I50" s="65"/>
      <c r="J50" s="87"/>
      <c r="K50" s="87"/>
      <c r="L50" s="87"/>
      <c r="M50" s="87"/>
      <c r="N50" s="87"/>
      <c r="O50" s="87"/>
      <c r="P50" s="87"/>
      <c r="Q50" s="87"/>
      <c r="R50" s="87"/>
      <c r="S50" s="3"/>
      <c r="T50" s="69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73"/>
      <c r="AK50" s="90"/>
      <c r="AL50" s="73"/>
      <c r="AM50" s="73"/>
      <c r="AN50" s="73"/>
      <c r="AO50" s="3"/>
      <c r="AP50" s="3"/>
      <c r="AQ50" s="3"/>
      <c r="AR50" s="3"/>
      <c r="AS50" s="3"/>
    </row>
    <row r="51" spans="2:45" ht="19.5" customHeight="1" thickBot="1">
      <c r="B51" s="167">
        <v>6</v>
      </c>
      <c r="C51" s="164"/>
      <c r="D51" s="140"/>
      <c r="E51" s="5"/>
      <c r="F51" s="6"/>
      <c r="G51" s="161">
        <v>0</v>
      </c>
      <c r="H51" s="3"/>
      <c r="I51" s="88"/>
      <c r="J51" s="36"/>
      <c r="K51" s="36"/>
      <c r="L51" s="36"/>
      <c r="M51" s="36"/>
      <c r="N51" s="36"/>
      <c r="O51" s="36"/>
      <c r="P51" s="36"/>
      <c r="Q51" s="36"/>
      <c r="R51" s="36"/>
      <c r="S51" s="36">
        <f>SUM(J51:R51)</f>
        <v>0</v>
      </c>
      <c r="T51" s="67" t="e">
        <f>AVERAGE(J51:R51)</f>
        <v>#DIV/0!</v>
      </c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73"/>
      <c r="AK51" s="73"/>
      <c r="AL51" s="73"/>
      <c r="AM51" s="73"/>
      <c r="AN51" s="73"/>
      <c r="AO51" s="3"/>
      <c r="AP51" s="3"/>
      <c r="AQ51" s="3"/>
      <c r="AR51" s="3"/>
      <c r="AS51" s="3"/>
    </row>
    <row r="52" spans="2:45" ht="19.5" customHeight="1" thickBot="1">
      <c r="B52" s="168"/>
      <c r="C52" s="165"/>
      <c r="D52" s="129"/>
      <c r="E52" s="8"/>
      <c r="F52" s="9"/>
      <c r="G52" s="162"/>
      <c r="H52" s="3"/>
      <c r="I52" s="88"/>
      <c r="J52" s="36"/>
      <c r="K52" s="36"/>
      <c r="L52" s="36"/>
      <c r="M52" s="36"/>
      <c r="N52" s="36"/>
      <c r="O52" s="36"/>
      <c r="P52" s="36"/>
      <c r="Q52" s="36"/>
      <c r="R52" s="36"/>
      <c r="S52" s="36">
        <f>SUM(J52:R52)</f>
        <v>0</v>
      </c>
      <c r="T52" s="67" t="e">
        <f>AVERAGE(J52:R52)</f>
        <v>#DIV/0!</v>
      </c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</row>
    <row r="53" spans="2:45" ht="19.5" customHeight="1" thickBot="1">
      <c r="B53" s="168"/>
      <c r="C53" s="165"/>
      <c r="D53" s="4"/>
      <c r="E53" s="8"/>
      <c r="F53" s="9"/>
      <c r="G53" s="162"/>
      <c r="H53" s="3"/>
      <c r="I53" s="88"/>
      <c r="J53" s="36"/>
      <c r="K53" s="36"/>
      <c r="L53" s="36"/>
      <c r="M53" s="36"/>
      <c r="N53" s="36"/>
      <c r="O53" s="36"/>
      <c r="P53" s="36"/>
      <c r="Q53" s="36"/>
      <c r="R53" s="36"/>
      <c r="S53" s="36">
        <f>SUM(J53:R53)</f>
        <v>0</v>
      </c>
      <c r="T53" s="67" t="e">
        <f>AVERAGE(J53:R53)</f>
        <v>#DIV/0!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</row>
    <row r="54" spans="2:45" ht="19.5" customHeight="1" thickBot="1">
      <c r="B54" s="168"/>
      <c r="C54" s="165"/>
      <c r="D54" s="130"/>
      <c r="E54" s="8"/>
      <c r="F54" s="9"/>
      <c r="G54" s="162"/>
      <c r="H54" s="3"/>
      <c r="I54" s="88"/>
      <c r="J54" s="92"/>
      <c r="K54" s="92"/>
      <c r="L54" s="92"/>
      <c r="M54" s="92"/>
      <c r="N54" s="92"/>
      <c r="O54" s="92"/>
      <c r="P54" s="92"/>
      <c r="Q54" s="92"/>
      <c r="R54" s="92"/>
      <c r="S54" s="92">
        <f>SUM(J54:R54)</f>
        <v>0</v>
      </c>
      <c r="T54" s="93" t="e">
        <f>AVERAGE(J54:R54)</f>
        <v>#DIV/0!</v>
      </c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</row>
    <row r="55" spans="2:45" ht="19.5" customHeight="1" thickBot="1">
      <c r="B55" s="168"/>
      <c r="C55" s="165"/>
      <c r="D55" s="4"/>
      <c r="E55" s="10">
        <f>SUM(D51:D59)</f>
        <v>0</v>
      </c>
      <c r="F55" s="38" t="e">
        <f>AVERAGE(D51:D59)</f>
        <v>#DIV/0!</v>
      </c>
      <c r="G55" s="162"/>
      <c r="H55" s="3"/>
      <c r="I55" s="95"/>
      <c r="J55" s="143">
        <f>SUM(J51:J54)</f>
        <v>0</v>
      </c>
      <c r="K55" s="143">
        <f aca="true" t="shared" si="12" ref="K55:R55">SUM(K51:K54)</f>
        <v>0</v>
      </c>
      <c r="L55" s="143">
        <f t="shared" si="12"/>
        <v>0</v>
      </c>
      <c r="M55" s="143">
        <f t="shared" si="12"/>
        <v>0</v>
      </c>
      <c r="N55" s="143">
        <f t="shared" si="12"/>
        <v>0</v>
      </c>
      <c r="O55" s="143">
        <f t="shared" si="12"/>
        <v>0</v>
      </c>
      <c r="P55" s="143">
        <f t="shared" si="12"/>
        <v>0</v>
      </c>
      <c r="Q55" s="143">
        <f t="shared" si="12"/>
        <v>0</v>
      </c>
      <c r="R55" s="143">
        <f t="shared" si="12"/>
        <v>0</v>
      </c>
      <c r="S55" s="55"/>
      <c r="T55" s="94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</row>
    <row r="56" spans="2:45" ht="19.5" customHeight="1" thickBot="1">
      <c r="B56" s="168"/>
      <c r="C56" s="165"/>
      <c r="D56" s="130"/>
      <c r="E56" s="8"/>
      <c r="F56" s="9"/>
      <c r="G56" s="162"/>
      <c r="H56" s="3"/>
      <c r="I56" s="66"/>
      <c r="J56" s="142"/>
      <c r="K56" s="142"/>
      <c r="L56" s="142"/>
      <c r="M56" s="142"/>
      <c r="N56" s="142"/>
      <c r="O56" s="142"/>
      <c r="P56" s="142"/>
      <c r="Q56" s="142"/>
      <c r="R56" s="142"/>
      <c r="S56" s="4"/>
      <c r="T56" s="68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</row>
    <row r="57" spans="2:45" ht="19.5" customHeight="1" thickBot="1">
      <c r="B57" s="168"/>
      <c r="C57" s="165"/>
      <c r="D57" s="130"/>
      <c r="E57" s="8"/>
      <c r="F57" s="9"/>
      <c r="G57" s="162"/>
      <c r="H57" s="3"/>
      <c r="I57" s="59"/>
      <c r="J57" s="4"/>
      <c r="K57" s="4"/>
      <c r="L57" s="4"/>
      <c r="M57" s="4"/>
      <c r="N57" s="4"/>
      <c r="O57" s="4"/>
      <c r="P57" s="4"/>
      <c r="Q57" s="4"/>
      <c r="R57" s="4"/>
      <c r="S57" s="4"/>
      <c r="T57" s="68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</row>
    <row r="58" spans="2:45" ht="19.5" customHeight="1" thickBot="1">
      <c r="B58" s="168"/>
      <c r="C58" s="165"/>
      <c r="D58" s="129"/>
      <c r="E58" s="8"/>
      <c r="F58" s="9"/>
      <c r="G58" s="162"/>
      <c r="H58" s="3"/>
      <c r="I58" s="59"/>
      <c r="J58" s="4"/>
      <c r="K58" s="4"/>
      <c r="L58" s="4"/>
      <c r="M58" s="4"/>
      <c r="N58" s="4"/>
      <c r="O58" s="4"/>
      <c r="P58" s="4"/>
      <c r="Q58" s="4"/>
      <c r="R58" s="4"/>
      <c r="S58" s="4"/>
      <c r="T58" s="68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</row>
    <row r="59" spans="2:45" ht="19.5" customHeight="1" thickBot="1">
      <c r="B59" s="169"/>
      <c r="C59" s="166"/>
      <c r="D59" s="139"/>
      <c r="E59" s="13"/>
      <c r="F59" s="14"/>
      <c r="G59" s="163"/>
      <c r="H59" s="3"/>
      <c r="I59" s="65"/>
      <c r="J59" s="87"/>
      <c r="K59" s="87"/>
      <c r="L59" s="87"/>
      <c r="M59" s="87"/>
      <c r="N59" s="87"/>
      <c r="O59" s="87"/>
      <c r="P59" s="87"/>
      <c r="Q59" s="87"/>
      <c r="R59" s="87"/>
      <c r="S59" s="3"/>
      <c r="T59" s="69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</row>
    <row r="60" spans="2:45" ht="19.5" customHeight="1" thickBot="1">
      <c r="B60" s="15"/>
      <c r="C60" s="15"/>
      <c r="D60" s="87"/>
      <c r="E60" s="15"/>
      <c r="F60" s="15"/>
      <c r="G60" s="70"/>
      <c r="H60" s="3"/>
      <c r="I60" s="65"/>
      <c r="J60" s="87"/>
      <c r="K60" s="87"/>
      <c r="L60" s="87"/>
      <c r="M60" s="87"/>
      <c r="N60" s="87"/>
      <c r="O60" s="87"/>
      <c r="P60" s="87"/>
      <c r="Q60" s="87"/>
      <c r="R60" s="87"/>
      <c r="S60" s="3"/>
      <c r="T60" s="69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</row>
    <row r="61" spans="2:45" ht="19.5" customHeight="1" thickBot="1">
      <c r="B61" s="167">
        <v>4</v>
      </c>
      <c r="C61" s="164"/>
      <c r="D61" s="140"/>
      <c r="E61" s="5"/>
      <c r="F61" s="6"/>
      <c r="G61" s="161">
        <v>0</v>
      </c>
      <c r="H61" s="3"/>
      <c r="I61" s="88"/>
      <c r="J61" s="89"/>
      <c r="K61" s="36"/>
      <c r="L61" s="36"/>
      <c r="M61" s="36"/>
      <c r="N61" s="36"/>
      <c r="O61" s="36"/>
      <c r="P61" s="36"/>
      <c r="Q61" s="36"/>
      <c r="R61" s="36"/>
      <c r="S61" s="36">
        <f aca="true" t="shared" si="13" ref="S61:S66">SUM(J61:R61)</f>
        <v>0</v>
      </c>
      <c r="T61" s="67" t="e">
        <f aca="true" t="shared" si="14" ref="T61:T66">AVERAGE(J61:R61)</f>
        <v>#DIV/0!</v>
      </c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</row>
    <row r="62" spans="2:45" ht="19.5" customHeight="1" thickBot="1">
      <c r="B62" s="168"/>
      <c r="C62" s="165"/>
      <c r="D62" s="146"/>
      <c r="E62" s="8"/>
      <c r="F62" s="9"/>
      <c r="G62" s="162"/>
      <c r="H62" s="3"/>
      <c r="I62" s="88"/>
      <c r="J62" s="36"/>
      <c r="K62" s="36"/>
      <c r="L62" s="36"/>
      <c r="M62" s="36"/>
      <c r="N62" s="36"/>
      <c r="O62" s="36"/>
      <c r="P62" s="36"/>
      <c r="Q62" s="36"/>
      <c r="R62" s="36"/>
      <c r="S62" s="36">
        <f t="shared" si="13"/>
        <v>0</v>
      </c>
      <c r="T62" s="67" t="e">
        <f t="shared" si="14"/>
        <v>#DIV/0!</v>
      </c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</row>
    <row r="63" spans="2:45" ht="19.5" customHeight="1" thickBot="1">
      <c r="B63" s="168"/>
      <c r="C63" s="165"/>
      <c r="D63" s="137"/>
      <c r="E63" s="8"/>
      <c r="F63" s="9"/>
      <c r="G63" s="162"/>
      <c r="H63" s="3"/>
      <c r="I63" s="88"/>
      <c r="J63" s="36"/>
      <c r="K63" s="36"/>
      <c r="L63" s="36"/>
      <c r="M63" s="36"/>
      <c r="N63" s="36"/>
      <c r="O63" s="36"/>
      <c r="P63" s="36"/>
      <c r="Q63" s="36"/>
      <c r="R63" s="36"/>
      <c r="S63" s="36">
        <f t="shared" si="13"/>
        <v>0</v>
      </c>
      <c r="T63" s="67" t="e">
        <f t="shared" si="14"/>
        <v>#DIV/0!</v>
      </c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</row>
    <row r="64" spans="2:45" ht="19.5" customHeight="1" thickBot="1">
      <c r="B64" s="168"/>
      <c r="C64" s="165"/>
      <c r="D64" s="138"/>
      <c r="E64" s="8"/>
      <c r="F64" s="9"/>
      <c r="G64" s="162"/>
      <c r="H64" s="3"/>
      <c r="I64" s="91"/>
      <c r="J64" s="36"/>
      <c r="K64" s="36"/>
      <c r="L64" s="36"/>
      <c r="M64" s="36"/>
      <c r="N64" s="36"/>
      <c r="O64" s="36"/>
      <c r="P64" s="36"/>
      <c r="Q64" s="36"/>
      <c r="R64" s="36"/>
      <c r="S64" s="36">
        <f t="shared" si="13"/>
        <v>0</v>
      </c>
      <c r="T64" s="67" t="e">
        <f t="shared" si="14"/>
        <v>#DIV/0!</v>
      </c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</row>
    <row r="65" spans="2:45" ht="19.5" customHeight="1" thickBot="1">
      <c r="B65" s="168"/>
      <c r="C65" s="165"/>
      <c r="D65" s="137"/>
      <c r="E65" s="10">
        <f>SUM(D61:D66)</f>
        <v>0</v>
      </c>
      <c r="F65" s="38" t="e">
        <f>AVERAGE(D61:D69)</f>
        <v>#DIV/0!</v>
      </c>
      <c r="G65" s="162"/>
      <c r="H65" s="3"/>
      <c r="I65" s="88"/>
      <c r="J65" s="36"/>
      <c r="K65" s="36"/>
      <c r="L65" s="36"/>
      <c r="M65" s="36"/>
      <c r="N65" s="36"/>
      <c r="O65" s="36"/>
      <c r="P65" s="36"/>
      <c r="Q65" s="36"/>
      <c r="R65" s="36"/>
      <c r="S65" s="36">
        <f t="shared" si="13"/>
        <v>0</v>
      </c>
      <c r="T65" s="67" t="e">
        <f t="shared" si="14"/>
        <v>#DIV/0!</v>
      </c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</row>
    <row r="66" spans="2:45" ht="19.5" customHeight="1" thickBot="1">
      <c r="B66" s="168"/>
      <c r="C66" s="165"/>
      <c r="D66" s="135"/>
      <c r="E66" s="8"/>
      <c r="F66" s="9"/>
      <c r="G66" s="162"/>
      <c r="H66" s="3"/>
      <c r="I66" s="88"/>
      <c r="J66" s="36"/>
      <c r="K66" s="36"/>
      <c r="L66" s="36"/>
      <c r="M66" s="36"/>
      <c r="N66" s="36"/>
      <c r="O66" s="36"/>
      <c r="P66" s="36"/>
      <c r="Q66" s="36"/>
      <c r="R66" s="36"/>
      <c r="S66" s="36">
        <f t="shared" si="13"/>
        <v>0</v>
      </c>
      <c r="T66" s="67" t="e">
        <f t="shared" si="14"/>
        <v>#DIV/0!</v>
      </c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</row>
    <row r="67" spans="2:45" ht="19.5" customHeight="1" thickBot="1">
      <c r="B67" s="168"/>
      <c r="C67" s="165"/>
      <c r="D67" s="129"/>
      <c r="E67" s="8"/>
      <c r="F67" s="9"/>
      <c r="G67" s="162"/>
      <c r="H67" s="3"/>
      <c r="I67" s="66"/>
      <c r="J67" s="142">
        <f>SUM(J61:J66)</f>
        <v>0</v>
      </c>
      <c r="K67" s="142">
        <f aca="true" t="shared" si="15" ref="K67:R67">SUM(K61:K66)</f>
        <v>0</v>
      </c>
      <c r="L67" s="142">
        <f t="shared" si="15"/>
        <v>0</v>
      </c>
      <c r="M67" s="142">
        <f t="shared" si="15"/>
        <v>0</v>
      </c>
      <c r="N67" s="142">
        <f t="shared" si="15"/>
        <v>0</v>
      </c>
      <c r="O67" s="142">
        <f t="shared" si="15"/>
        <v>0</v>
      </c>
      <c r="P67" s="142">
        <f t="shared" si="15"/>
        <v>0</v>
      </c>
      <c r="Q67" s="142">
        <f t="shared" si="15"/>
        <v>0</v>
      </c>
      <c r="R67" s="142">
        <f t="shared" si="15"/>
        <v>0</v>
      </c>
      <c r="S67" s="4"/>
      <c r="T67" s="68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</row>
    <row r="68" spans="2:45" ht="19.5" customHeight="1" thickBot="1">
      <c r="B68" s="168"/>
      <c r="C68" s="165"/>
      <c r="D68" s="4"/>
      <c r="E68" s="8"/>
      <c r="F68" s="9"/>
      <c r="G68" s="162"/>
      <c r="H68" s="3"/>
      <c r="I68" s="59"/>
      <c r="J68" s="4"/>
      <c r="K68" s="4"/>
      <c r="L68" s="4"/>
      <c r="M68" s="4"/>
      <c r="N68" s="4"/>
      <c r="O68" s="4"/>
      <c r="P68" s="4"/>
      <c r="Q68" s="4"/>
      <c r="R68" s="4"/>
      <c r="S68" s="4"/>
      <c r="T68" s="68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</row>
    <row r="69" spans="2:45" ht="19.5" customHeight="1" thickBot="1">
      <c r="B69" s="169"/>
      <c r="C69" s="166"/>
      <c r="D69" s="139"/>
      <c r="E69" s="13"/>
      <c r="F69" s="14"/>
      <c r="G69" s="163"/>
      <c r="H69" s="3"/>
      <c r="I69" s="65"/>
      <c r="J69" s="87"/>
      <c r="K69" s="87"/>
      <c r="L69" s="87"/>
      <c r="M69" s="87"/>
      <c r="N69" s="87"/>
      <c r="O69" s="87"/>
      <c r="P69" s="87"/>
      <c r="Q69" s="87"/>
      <c r="R69" s="87"/>
      <c r="S69" s="3"/>
      <c r="T69" s="69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</row>
    <row r="70" spans="2:45" ht="19.5" customHeight="1" thickBot="1">
      <c r="B70" s="167">
        <v>5</v>
      </c>
      <c r="C70" s="164"/>
      <c r="D70" s="4"/>
      <c r="E70" s="8"/>
      <c r="F70" s="9"/>
      <c r="G70" s="161">
        <v>0</v>
      </c>
      <c r="H70" s="3"/>
      <c r="I70" s="88"/>
      <c r="J70" s="36"/>
      <c r="K70" s="36"/>
      <c r="L70" s="36"/>
      <c r="M70" s="36"/>
      <c r="N70" s="36"/>
      <c r="O70" s="36"/>
      <c r="P70" s="36"/>
      <c r="Q70" s="36"/>
      <c r="R70" s="36"/>
      <c r="S70" s="36">
        <f>SUM(J70:R70)</f>
        <v>0</v>
      </c>
      <c r="T70" s="67" t="e">
        <f>AVERAGE(J70:R70)</f>
        <v>#DIV/0!</v>
      </c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</row>
    <row r="71" spans="2:45" ht="19.5" customHeight="1" thickBot="1">
      <c r="B71" s="168"/>
      <c r="C71" s="165"/>
      <c r="D71" s="129"/>
      <c r="E71" s="8"/>
      <c r="F71" s="9"/>
      <c r="G71" s="162"/>
      <c r="H71" s="3"/>
      <c r="I71" s="88"/>
      <c r="J71" s="36"/>
      <c r="K71" s="36"/>
      <c r="L71" s="36"/>
      <c r="M71" s="36"/>
      <c r="N71" s="36"/>
      <c r="O71" s="36"/>
      <c r="P71" s="36"/>
      <c r="Q71" s="36"/>
      <c r="R71" s="36"/>
      <c r="S71" s="36">
        <f>SUM(J71:R71)</f>
        <v>0</v>
      </c>
      <c r="T71" s="67" t="e">
        <f>AVERAGE(J71:R71)</f>
        <v>#DIV/0!</v>
      </c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</row>
    <row r="72" spans="2:45" ht="19.5" customHeight="1" thickBot="1">
      <c r="B72" s="168"/>
      <c r="C72" s="165"/>
      <c r="D72" s="4"/>
      <c r="E72" s="8"/>
      <c r="F72" s="9"/>
      <c r="G72" s="162"/>
      <c r="H72" s="3"/>
      <c r="I72" s="91"/>
      <c r="J72" s="89"/>
      <c r="K72" s="36"/>
      <c r="L72" s="36"/>
      <c r="M72" s="36"/>
      <c r="N72" s="36"/>
      <c r="O72" s="36"/>
      <c r="P72" s="36"/>
      <c r="Q72" s="36"/>
      <c r="R72" s="36"/>
      <c r="S72" s="36">
        <f>SUM(J72:R72)</f>
        <v>0</v>
      </c>
      <c r="T72" s="67" t="e">
        <f>AVERAGE(J72:R72)</f>
        <v>#DIV/0!</v>
      </c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</row>
    <row r="73" spans="2:45" ht="19.5" customHeight="1" thickBot="1">
      <c r="B73" s="168"/>
      <c r="C73" s="165"/>
      <c r="D73" s="130"/>
      <c r="E73" s="8"/>
      <c r="F73" s="9"/>
      <c r="G73" s="162"/>
      <c r="H73" s="3"/>
      <c r="I73" s="88"/>
      <c r="J73" s="36"/>
      <c r="K73" s="36"/>
      <c r="L73" s="36"/>
      <c r="M73" s="36"/>
      <c r="N73" s="36"/>
      <c r="O73" s="36"/>
      <c r="P73" s="36"/>
      <c r="Q73" s="36"/>
      <c r="R73" s="36"/>
      <c r="S73" s="36">
        <f>SUM(J73:R73)</f>
        <v>0</v>
      </c>
      <c r="T73" s="67" t="e">
        <f>AVERAGE(J73:R73)</f>
        <v>#DIV/0!</v>
      </c>
      <c r="U73" s="3"/>
      <c r="V73" s="3"/>
      <c r="W73" s="3"/>
      <c r="X73" s="3"/>
      <c r="Y73" s="3"/>
      <c r="Z73" s="54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</row>
    <row r="74" spans="2:45" ht="19.5" customHeight="1" thickBot="1">
      <c r="B74" s="168"/>
      <c r="C74" s="165"/>
      <c r="D74" s="4"/>
      <c r="E74" s="10">
        <f>SUM(D70:D78)</f>
        <v>0</v>
      </c>
      <c r="F74" s="10" t="e">
        <f>AVERAGE(D70:D78)</f>
        <v>#DIV/0!</v>
      </c>
      <c r="G74" s="162"/>
      <c r="H74" s="3"/>
      <c r="I74" s="88"/>
      <c r="J74" s="127"/>
      <c r="K74" s="36"/>
      <c r="L74" s="36"/>
      <c r="M74" s="36"/>
      <c r="N74" s="36"/>
      <c r="O74" s="36"/>
      <c r="P74" s="36"/>
      <c r="Q74" s="36"/>
      <c r="R74" s="36"/>
      <c r="S74" s="36">
        <f>SUM(J74:R74)</f>
        <v>0</v>
      </c>
      <c r="T74" s="67" t="e">
        <f>AVERAGE(J74:R74)</f>
        <v>#DIV/0!</v>
      </c>
      <c r="U74" s="3"/>
      <c r="V74" s="3"/>
      <c r="W74" s="3"/>
      <c r="X74" s="3"/>
      <c r="Y74" s="3">
        <v>1</v>
      </c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</row>
    <row r="75" spans="2:45" ht="19.5" customHeight="1" thickBot="1">
      <c r="B75" s="168"/>
      <c r="C75" s="165"/>
      <c r="D75" s="135"/>
      <c r="E75" s="8"/>
      <c r="F75" s="9"/>
      <c r="G75" s="162"/>
      <c r="H75" s="3"/>
      <c r="I75" s="59"/>
      <c r="J75">
        <f>SUM(J70:J74)</f>
        <v>0</v>
      </c>
      <c r="K75">
        <f aca="true" t="shared" si="16" ref="K75:R75">SUM(K70:K74)</f>
        <v>0</v>
      </c>
      <c r="L75">
        <f t="shared" si="16"/>
        <v>0</v>
      </c>
      <c r="M75">
        <f t="shared" si="16"/>
        <v>0</v>
      </c>
      <c r="N75">
        <f t="shared" si="16"/>
        <v>0</v>
      </c>
      <c r="O75">
        <f t="shared" si="16"/>
        <v>0</v>
      </c>
      <c r="P75">
        <f t="shared" si="16"/>
        <v>0</v>
      </c>
      <c r="Q75">
        <f t="shared" si="16"/>
        <v>0</v>
      </c>
      <c r="R75">
        <f t="shared" si="16"/>
        <v>0</v>
      </c>
      <c r="S75" s="4"/>
      <c r="T75" s="68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</row>
    <row r="76" spans="2:45" ht="19.5" customHeight="1" thickBot="1">
      <c r="B76" s="168"/>
      <c r="C76" s="165"/>
      <c r="D76" s="129"/>
      <c r="E76" s="8"/>
      <c r="F76" s="9"/>
      <c r="G76" s="162"/>
      <c r="H76" s="3"/>
      <c r="I76" s="59"/>
      <c r="J76" s="4"/>
      <c r="K76" s="4"/>
      <c r="L76" s="4"/>
      <c r="M76" s="4"/>
      <c r="N76" s="4"/>
      <c r="O76" s="4"/>
      <c r="P76" s="4"/>
      <c r="Q76" s="4"/>
      <c r="R76" s="4"/>
      <c r="S76" s="4"/>
      <c r="T76" s="68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</row>
    <row r="77" spans="2:45" ht="19.5" customHeight="1" thickBot="1">
      <c r="B77" s="168"/>
      <c r="C77" s="165"/>
      <c r="D77" s="4"/>
      <c r="E77" s="8"/>
      <c r="F77" s="9"/>
      <c r="G77" s="162"/>
      <c r="H77" s="3"/>
      <c r="I77" s="59"/>
      <c r="J77" s="4"/>
      <c r="K77" s="4"/>
      <c r="L77" s="4"/>
      <c r="M77" s="4"/>
      <c r="N77" s="4"/>
      <c r="O77" s="4"/>
      <c r="P77" s="4"/>
      <c r="Q77" s="4"/>
      <c r="R77" s="4"/>
      <c r="S77" s="4"/>
      <c r="T77" s="17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</row>
    <row r="78" spans="2:45" ht="19.5" customHeight="1" thickBot="1">
      <c r="B78" s="169"/>
      <c r="C78" s="166"/>
      <c r="D78" s="139"/>
      <c r="E78" s="13"/>
      <c r="F78" s="14"/>
      <c r="G78" s="16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</row>
    <row r="79" spans="2:45" ht="19.5" customHeigh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</row>
    <row r="80" spans="2:45" ht="19.5" customHeight="1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2:45" ht="19.5" customHeight="1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</row>
    <row r="82" spans="2:45" ht="19.5" customHeight="1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</row>
    <row r="83" spans="2:45" ht="19.5" customHeight="1"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2:45" ht="19.5" customHeight="1"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2:45" ht="19.5" customHeight="1"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2:45" ht="19.5" customHeight="1"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</row>
    <row r="87" spans="2:45" ht="19.5" customHeight="1"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</row>
    <row r="88" spans="2:45" ht="19.5" customHeight="1"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</row>
    <row r="89" spans="2:45" ht="19.5" customHeight="1"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</row>
    <row r="90" spans="2:45" ht="19.5" customHeigh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</row>
    <row r="91" spans="2:45" ht="19.5" customHeight="1"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</row>
    <row r="92" spans="2:45" ht="19.5" customHeight="1"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</row>
    <row r="93" spans="2:45" ht="19.5" customHeight="1"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</row>
    <row r="94" spans="2:45" ht="19.5" customHeight="1"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</row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</sheetData>
  <sheetProtection selectLockedCells="1" selectUnlockedCells="1"/>
  <mergeCells count="26">
    <mergeCell ref="B23:B31"/>
    <mergeCell ref="B32:B40"/>
    <mergeCell ref="B1:G1"/>
    <mergeCell ref="V2:AH2"/>
    <mergeCell ref="C3:C11"/>
    <mergeCell ref="C12:C21"/>
    <mergeCell ref="G12:G21"/>
    <mergeCell ref="G3:G11"/>
    <mergeCell ref="B3:B11"/>
    <mergeCell ref="B12:B21"/>
    <mergeCell ref="C23:C31"/>
    <mergeCell ref="C32:C40"/>
    <mergeCell ref="G32:G40"/>
    <mergeCell ref="G23:G31"/>
    <mergeCell ref="G51:G59"/>
    <mergeCell ref="G42:G50"/>
    <mergeCell ref="C42:C50"/>
    <mergeCell ref="C51:C59"/>
    <mergeCell ref="G70:G78"/>
    <mergeCell ref="G61:G69"/>
    <mergeCell ref="C61:C69"/>
    <mergeCell ref="C70:C78"/>
    <mergeCell ref="B42:B50"/>
    <mergeCell ref="B51:B59"/>
    <mergeCell ref="B61:B69"/>
    <mergeCell ref="B70:B78"/>
  </mergeCells>
  <printOptions/>
  <pageMargins left="0.3937007874015748" right="0.7480314960629921" top="0.2755905511811024" bottom="0.1968503937007874" header="0.5118110236220472" footer="0.31496062992125984"/>
  <pageSetup orientation="landscape" paperSize="9" scale="72" r:id="rId1"/>
  <ignoredErrors>
    <ignoredError sqref="E7:F7 E27 E46:F46 E74:F74 E55:F55 F65 E36:F3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AM51"/>
  <sheetViews>
    <sheetView zoomScale="80" zoomScaleNormal="80" zoomScalePageLayoutView="0" workbookViewId="0" topLeftCell="A1">
      <selection activeCell="H11" sqref="H11:H14"/>
    </sheetView>
  </sheetViews>
  <sheetFormatPr defaultColWidth="9.140625" defaultRowHeight="12.75"/>
  <cols>
    <col min="1" max="1" width="4.7109375" style="0" customWidth="1"/>
    <col min="2" max="2" width="22.7109375" style="0" customWidth="1"/>
    <col min="3" max="3" width="7.7109375" style="0" customWidth="1"/>
    <col min="4" max="4" width="9.7109375" style="0" customWidth="1"/>
    <col min="5" max="5" width="7.7109375" style="0" customWidth="1"/>
    <col min="6" max="6" width="5.7109375" style="0" customWidth="1"/>
    <col min="7" max="7" width="4.7109375" style="0" customWidth="1"/>
    <col min="8" max="8" width="20.7109375" style="0" customWidth="1"/>
    <col min="9" max="17" width="4.7109375" style="0" customWidth="1"/>
    <col min="18" max="18" width="7.7109375" style="0" customWidth="1"/>
    <col min="19" max="19" width="8.28125" style="0" customWidth="1"/>
    <col min="21" max="21" width="20.7109375" style="0" customWidth="1"/>
    <col min="22" max="30" width="4.7109375" style="0" customWidth="1"/>
    <col min="31" max="31" width="7.7109375" style="0" customWidth="1"/>
    <col min="32" max="32" width="9.00390625" style="0" customWidth="1"/>
    <col min="33" max="33" width="4.7109375" style="0" customWidth="1"/>
  </cols>
  <sheetData>
    <row r="1" spans="2:33" ht="30" customHeight="1" thickBot="1">
      <c r="B1" s="178" t="s">
        <v>2</v>
      </c>
      <c r="C1" s="178"/>
      <c r="D1" s="178"/>
      <c r="E1" s="178"/>
      <c r="F1" s="178"/>
      <c r="U1" s="174" t="s">
        <v>3</v>
      </c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</row>
    <row r="2" spans="2:33" ht="19.5" customHeight="1" thickBot="1">
      <c r="B2" s="164" t="s">
        <v>28</v>
      </c>
      <c r="C2" s="128">
        <v>459</v>
      </c>
      <c r="D2" s="48"/>
      <c r="E2" s="49"/>
      <c r="F2" s="179">
        <v>5</v>
      </c>
      <c r="G2" s="3"/>
      <c r="H2" s="88" t="s">
        <v>49</v>
      </c>
      <c r="I2" s="89">
        <v>162</v>
      </c>
      <c r="J2" s="36">
        <v>139</v>
      </c>
      <c r="K2" s="36">
        <v>153</v>
      </c>
      <c r="L2" s="36">
        <v>143</v>
      </c>
      <c r="M2" s="36"/>
      <c r="N2" s="36">
        <v>187</v>
      </c>
      <c r="O2" s="36">
        <v>146</v>
      </c>
      <c r="P2" s="153">
        <v>202</v>
      </c>
      <c r="Q2" s="36"/>
      <c r="R2" s="36">
        <f>SUM(I2:Q2)</f>
        <v>1132</v>
      </c>
      <c r="S2" s="67">
        <f>AVERAGE(I2:Q2)</f>
        <v>161.71428571428572</v>
      </c>
      <c r="T2" s="3"/>
      <c r="U2" s="88" t="s">
        <v>41</v>
      </c>
      <c r="V2" s="89"/>
      <c r="W2" s="36">
        <v>183</v>
      </c>
      <c r="X2" s="36">
        <v>146</v>
      </c>
      <c r="Y2" s="36">
        <v>177</v>
      </c>
      <c r="Z2" s="36">
        <v>196</v>
      </c>
      <c r="AA2" s="36">
        <v>180</v>
      </c>
      <c r="AB2" s="36">
        <v>169</v>
      </c>
      <c r="AC2" s="153">
        <v>202</v>
      </c>
      <c r="AD2" s="36"/>
      <c r="AE2" s="36">
        <f aca="true" t="shared" si="0" ref="AE2:AE18">SUM(V2:AD2)</f>
        <v>1253</v>
      </c>
      <c r="AF2" s="67">
        <f aca="true" t="shared" si="1" ref="AF2:AF20">AVERAGE(V2:AD2)</f>
        <v>179</v>
      </c>
      <c r="AG2" s="101">
        <v>1</v>
      </c>
    </row>
    <row r="3" spans="2:33" ht="19.5" customHeight="1" thickBot="1">
      <c r="B3" s="165"/>
      <c r="C3" s="129">
        <v>406</v>
      </c>
      <c r="D3" s="8"/>
      <c r="E3" s="9"/>
      <c r="F3" s="180"/>
      <c r="G3" s="3"/>
      <c r="H3" s="88" t="s">
        <v>52</v>
      </c>
      <c r="I3" s="36">
        <v>167</v>
      </c>
      <c r="J3" s="36">
        <v>142</v>
      </c>
      <c r="K3" s="36">
        <v>188</v>
      </c>
      <c r="L3" s="36">
        <v>160</v>
      </c>
      <c r="M3" s="36">
        <v>181</v>
      </c>
      <c r="N3" s="153">
        <v>204</v>
      </c>
      <c r="O3" s="36">
        <v>128</v>
      </c>
      <c r="P3" s="36"/>
      <c r="Q3" s="36"/>
      <c r="R3" s="36">
        <f>SUM(I3:Q3)</f>
        <v>1170</v>
      </c>
      <c r="S3" s="67">
        <f>AVERAGE(I3:Q3)</f>
        <v>167.14285714285714</v>
      </c>
      <c r="T3" s="3"/>
      <c r="U3" s="88" t="s">
        <v>53</v>
      </c>
      <c r="V3" s="153">
        <v>212</v>
      </c>
      <c r="W3" s="36">
        <v>191</v>
      </c>
      <c r="X3" s="36">
        <v>174</v>
      </c>
      <c r="Y3" s="36">
        <v>152</v>
      </c>
      <c r="Z3" s="153">
        <v>213</v>
      </c>
      <c r="AA3" s="36">
        <v>142</v>
      </c>
      <c r="AB3" s="36">
        <v>155</v>
      </c>
      <c r="AC3" s="36">
        <v>173</v>
      </c>
      <c r="AD3" s="36"/>
      <c r="AE3" s="36">
        <f t="shared" si="0"/>
        <v>1412</v>
      </c>
      <c r="AF3" s="67">
        <f t="shared" si="1"/>
        <v>176.5</v>
      </c>
      <c r="AG3" s="102">
        <v>2</v>
      </c>
    </row>
    <row r="4" spans="2:33" ht="19.5" customHeight="1" thickBot="1">
      <c r="B4" s="165"/>
      <c r="C4" s="154">
        <v>523</v>
      </c>
      <c r="D4" s="8"/>
      <c r="E4" s="9"/>
      <c r="F4" s="180"/>
      <c r="G4" s="3"/>
      <c r="H4" s="88" t="s">
        <v>50</v>
      </c>
      <c r="I4" s="36">
        <v>130</v>
      </c>
      <c r="J4" s="36"/>
      <c r="K4" s="36">
        <v>182</v>
      </c>
      <c r="L4" s="36">
        <v>157</v>
      </c>
      <c r="M4" s="36">
        <v>176</v>
      </c>
      <c r="N4" s="36">
        <v>171</v>
      </c>
      <c r="O4" s="153">
        <v>200</v>
      </c>
      <c r="P4" s="36">
        <v>172</v>
      </c>
      <c r="Q4" s="36"/>
      <c r="R4" s="36">
        <f>SUM(I4:Q4)</f>
        <v>1188</v>
      </c>
      <c r="S4" s="67">
        <f>AVERAGE(I4:Q4)</f>
        <v>169.71428571428572</v>
      </c>
      <c r="T4" s="3"/>
      <c r="U4" s="88" t="s">
        <v>47</v>
      </c>
      <c r="V4" s="89">
        <v>168</v>
      </c>
      <c r="W4" s="153">
        <v>223</v>
      </c>
      <c r="X4" s="153">
        <v>215</v>
      </c>
      <c r="Y4" s="36">
        <v>181</v>
      </c>
      <c r="Z4" s="36">
        <v>177</v>
      </c>
      <c r="AA4" s="36">
        <v>139</v>
      </c>
      <c r="AB4" s="36"/>
      <c r="AC4" s="36">
        <v>129</v>
      </c>
      <c r="AD4" s="36"/>
      <c r="AE4" s="36">
        <f t="shared" si="0"/>
        <v>1232</v>
      </c>
      <c r="AF4" s="67">
        <f t="shared" si="1"/>
        <v>176</v>
      </c>
      <c r="AG4" s="43">
        <v>3</v>
      </c>
    </row>
    <row r="5" spans="2:33" ht="19.5" customHeight="1" thickBot="1">
      <c r="B5" s="165"/>
      <c r="C5" s="159">
        <v>461</v>
      </c>
      <c r="D5" s="8"/>
      <c r="E5" s="9"/>
      <c r="F5" s="180"/>
      <c r="G5" s="3"/>
      <c r="H5" s="88" t="s">
        <v>51</v>
      </c>
      <c r="I5" s="36"/>
      <c r="J5" s="36">
        <v>125</v>
      </c>
      <c r="K5" s="36"/>
      <c r="L5" s="36"/>
      <c r="M5" s="36">
        <v>139</v>
      </c>
      <c r="N5" s="36"/>
      <c r="O5" s="36"/>
      <c r="P5" s="36">
        <v>161</v>
      </c>
      <c r="Q5" s="36"/>
      <c r="R5" s="36">
        <f>SUM(I5:Q5)</f>
        <v>425</v>
      </c>
      <c r="S5" s="67">
        <f>AVERAGE(I5:Q5)</f>
        <v>141.66666666666666</v>
      </c>
      <c r="T5" s="3"/>
      <c r="U5" s="88" t="s">
        <v>50</v>
      </c>
      <c r="V5" s="36">
        <v>130</v>
      </c>
      <c r="W5" s="36"/>
      <c r="X5" s="36">
        <v>182</v>
      </c>
      <c r="Y5" s="36">
        <v>157</v>
      </c>
      <c r="Z5" s="36">
        <v>176</v>
      </c>
      <c r="AA5" s="36">
        <v>171</v>
      </c>
      <c r="AB5" s="153">
        <v>200</v>
      </c>
      <c r="AC5" s="36">
        <v>172</v>
      </c>
      <c r="AD5" s="36"/>
      <c r="AE5" s="36">
        <f t="shared" si="0"/>
        <v>1188</v>
      </c>
      <c r="AF5" s="67">
        <f t="shared" si="1"/>
        <v>169.71428571428572</v>
      </c>
      <c r="AG5" s="43">
        <v>4</v>
      </c>
    </row>
    <row r="6" spans="2:33" ht="19.5" customHeight="1" thickBot="1">
      <c r="B6" s="165"/>
      <c r="C6" s="154">
        <v>496</v>
      </c>
      <c r="D6" s="10">
        <f>SUM(C2:C10)</f>
        <v>3916</v>
      </c>
      <c r="E6" s="38">
        <f>AVERAGE(C2:C10)</f>
        <v>489.5</v>
      </c>
      <c r="F6" s="180"/>
      <c r="G6" s="3"/>
      <c r="H6" s="88"/>
      <c r="I6" s="36"/>
      <c r="J6" s="36"/>
      <c r="K6" s="36"/>
      <c r="L6" s="36"/>
      <c r="M6" s="36"/>
      <c r="N6" s="36"/>
      <c r="O6" s="36"/>
      <c r="P6" s="36"/>
      <c r="Q6" s="36"/>
      <c r="R6" s="36">
        <f>SUM(I6:Q6)</f>
        <v>0</v>
      </c>
      <c r="S6" s="67" t="e">
        <f>AVERAGE(I6:Q6)</f>
        <v>#DIV/0!</v>
      </c>
      <c r="T6" s="3"/>
      <c r="U6" s="88" t="s">
        <v>52</v>
      </c>
      <c r="V6" s="36">
        <v>167</v>
      </c>
      <c r="W6" s="36">
        <v>142</v>
      </c>
      <c r="X6" s="36">
        <v>188</v>
      </c>
      <c r="Y6" s="36">
        <v>160</v>
      </c>
      <c r="Z6" s="36">
        <v>181</v>
      </c>
      <c r="AA6" s="153">
        <v>204</v>
      </c>
      <c r="AB6" s="36">
        <v>128</v>
      </c>
      <c r="AC6" s="36"/>
      <c r="AD6" s="36"/>
      <c r="AE6" s="36">
        <f t="shared" si="0"/>
        <v>1170</v>
      </c>
      <c r="AF6" s="67">
        <f t="shared" si="1"/>
        <v>167.14285714285714</v>
      </c>
      <c r="AG6" s="43">
        <v>5</v>
      </c>
    </row>
    <row r="7" spans="2:33" ht="19.5" customHeight="1" thickBot="1">
      <c r="B7" s="165"/>
      <c r="C7" s="159">
        <v>562</v>
      </c>
      <c r="D7" s="8"/>
      <c r="E7" s="9"/>
      <c r="F7" s="180"/>
      <c r="G7" s="3"/>
      <c r="H7" s="59"/>
      <c r="I7" s="142">
        <f>SUM(I2:I6)</f>
        <v>459</v>
      </c>
      <c r="J7" s="142">
        <f aca="true" t="shared" si="2" ref="J7:Q7">SUM(J2:J6)</f>
        <v>406</v>
      </c>
      <c r="K7" s="142">
        <f t="shared" si="2"/>
        <v>523</v>
      </c>
      <c r="L7" s="142">
        <f t="shared" si="2"/>
        <v>460</v>
      </c>
      <c r="M7" s="142">
        <f t="shared" si="2"/>
        <v>496</v>
      </c>
      <c r="N7" s="142">
        <f t="shared" si="2"/>
        <v>562</v>
      </c>
      <c r="O7" s="142">
        <f t="shared" si="2"/>
        <v>474</v>
      </c>
      <c r="P7" s="142">
        <f t="shared" si="2"/>
        <v>535</v>
      </c>
      <c r="Q7" s="142">
        <f t="shared" si="2"/>
        <v>0</v>
      </c>
      <c r="R7" s="4"/>
      <c r="S7" s="68"/>
      <c r="T7" s="3"/>
      <c r="U7" s="88" t="s">
        <v>37</v>
      </c>
      <c r="V7" s="153">
        <v>204</v>
      </c>
      <c r="W7" s="36">
        <v>178</v>
      </c>
      <c r="X7" s="36"/>
      <c r="Y7" s="36">
        <v>168</v>
      </c>
      <c r="Z7" s="36">
        <v>162</v>
      </c>
      <c r="AA7" s="36">
        <v>147</v>
      </c>
      <c r="AB7" s="36">
        <v>143</v>
      </c>
      <c r="AC7" s="36"/>
      <c r="AD7" s="36"/>
      <c r="AE7" s="36">
        <f t="shared" si="0"/>
        <v>1002</v>
      </c>
      <c r="AF7" s="67">
        <f t="shared" si="1"/>
        <v>167</v>
      </c>
      <c r="AG7" s="43">
        <v>6</v>
      </c>
    </row>
    <row r="8" spans="2:33" ht="19.5" customHeight="1" thickBot="1">
      <c r="B8" s="165"/>
      <c r="C8" s="129">
        <v>474</v>
      </c>
      <c r="D8" s="8"/>
      <c r="E8" s="9"/>
      <c r="F8" s="180"/>
      <c r="G8" s="3"/>
      <c r="H8" s="59"/>
      <c r="I8" s="142"/>
      <c r="J8" s="142"/>
      <c r="K8" s="142"/>
      <c r="L8" s="142"/>
      <c r="M8" s="142"/>
      <c r="N8" s="142"/>
      <c r="O8" s="142"/>
      <c r="P8" s="142"/>
      <c r="Q8" s="142"/>
      <c r="R8" s="4"/>
      <c r="S8" s="68"/>
      <c r="T8" s="3"/>
      <c r="U8" s="88" t="s">
        <v>48</v>
      </c>
      <c r="V8" s="36"/>
      <c r="W8" s="36">
        <v>160</v>
      </c>
      <c r="X8" s="36">
        <v>180</v>
      </c>
      <c r="Y8" s="36">
        <v>145</v>
      </c>
      <c r="Z8" s="36"/>
      <c r="AA8" s="153">
        <v>203</v>
      </c>
      <c r="AB8" s="36">
        <v>179</v>
      </c>
      <c r="AC8" s="36">
        <v>132</v>
      </c>
      <c r="AD8" s="36"/>
      <c r="AE8" s="36">
        <f t="shared" si="0"/>
        <v>999</v>
      </c>
      <c r="AF8" s="67">
        <f t="shared" si="1"/>
        <v>166.5</v>
      </c>
      <c r="AG8" s="43">
        <v>7</v>
      </c>
    </row>
    <row r="9" spans="2:39" ht="19.5" customHeight="1" thickBot="1">
      <c r="B9" s="165"/>
      <c r="C9" s="154">
        <v>535</v>
      </c>
      <c r="D9" s="8"/>
      <c r="E9" s="9"/>
      <c r="F9" s="180"/>
      <c r="G9" s="3"/>
      <c r="H9" s="59"/>
      <c r="I9" s="4"/>
      <c r="J9" s="4"/>
      <c r="K9" s="4"/>
      <c r="L9" s="4"/>
      <c r="M9" s="4"/>
      <c r="N9" s="4"/>
      <c r="O9" s="4"/>
      <c r="P9" s="4"/>
      <c r="Q9" s="4"/>
      <c r="R9" s="4"/>
      <c r="S9" s="68"/>
      <c r="T9" s="3"/>
      <c r="U9" s="88" t="s">
        <v>49</v>
      </c>
      <c r="V9" s="89">
        <v>162</v>
      </c>
      <c r="W9" s="36">
        <v>139</v>
      </c>
      <c r="X9" s="36">
        <v>153</v>
      </c>
      <c r="Y9" s="36">
        <v>143</v>
      </c>
      <c r="Z9" s="36"/>
      <c r="AA9" s="36">
        <v>187</v>
      </c>
      <c r="AB9" s="36">
        <v>146</v>
      </c>
      <c r="AC9" s="153">
        <v>202</v>
      </c>
      <c r="AD9" s="36"/>
      <c r="AE9" s="36">
        <f t="shared" si="0"/>
        <v>1132</v>
      </c>
      <c r="AF9" s="67">
        <f t="shared" si="1"/>
        <v>161.71428571428572</v>
      </c>
      <c r="AG9" s="43">
        <v>8</v>
      </c>
      <c r="AM9" s="53"/>
    </row>
    <row r="10" spans="2:33" ht="19.5" customHeight="1" thickBot="1">
      <c r="B10" s="166"/>
      <c r="C10" s="132"/>
      <c r="D10" s="50"/>
      <c r="E10" s="51"/>
      <c r="F10" s="181"/>
      <c r="G10" s="3"/>
      <c r="H10" s="65"/>
      <c r="I10" s="12"/>
      <c r="J10" s="12"/>
      <c r="K10" s="12"/>
      <c r="L10" s="12"/>
      <c r="M10" s="12"/>
      <c r="N10" s="12"/>
      <c r="O10" s="12"/>
      <c r="P10" s="12"/>
      <c r="Q10" s="3"/>
      <c r="R10" s="3"/>
      <c r="S10" s="69"/>
      <c r="T10" s="3"/>
      <c r="U10" s="88" t="s">
        <v>45</v>
      </c>
      <c r="V10" s="36">
        <v>142</v>
      </c>
      <c r="W10" s="36">
        <v>151</v>
      </c>
      <c r="X10" s="36"/>
      <c r="Y10" s="36">
        <v>149</v>
      </c>
      <c r="Z10" s="36">
        <v>169</v>
      </c>
      <c r="AA10" s="36">
        <v>188</v>
      </c>
      <c r="AB10" s="36">
        <v>133</v>
      </c>
      <c r="AC10" s="36">
        <v>159</v>
      </c>
      <c r="AD10" s="36"/>
      <c r="AE10" s="36">
        <f t="shared" si="0"/>
        <v>1091</v>
      </c>
      <c r="AF10" s="67">
        <f t="shared" si="1"/>
        <v>155.85714285714286</v>
      </c>
      <c r="AG10" s="43">
        <v>9</v>
      </c>
    </row>
    <row r="11" spans="2:33" ht="19.5" customHeight="1" thickBot="1">
      <c r="B11" s="164" t="s">
        <v>26</v>
      </c>
      <c r="C11" s="160">
        <v>511</v>
      </c>
      <c r="D11" s="48"/>
      <c r="E11" s="49"/>
      <c r="F11" s="179">
        <v>3</v>
      </c>
      <c r="G11" s="3"/>
      <c r="H11" s="88" t="s">
        <v>53</v>
      </c>
      <c r="I11" s="153">
        <v>212</v>
      </c>
      <c r="J11" s="36">
        <v>191</v>
      </c>
      <c r="K11" s="36">
        <v>174</v>
      </c>
      <c r="L11" s="36">
        <v>152</v>
      </c>
      <c r="M11" s="153">
        <v>213</v>
      </c>
      <c r="N11" s="36">
        <v>142</v>
      </c>
      <c r="O11" s="36">
        <v>155</v>
      </c>
      <c r="P11" s="36">
        <v>173</v>
      </c>
      <c r="Q11" s="36"/>
      <c r="R11" s="36">
        <f>SUM(I11:Q11)</f>
        <v>1412</v>
      </c>
      <c r="S11" s="67">
        <f>AVERAGE(I11:Q11)</f>
        <v>176.5</v>
      </c>
      <c r="T11" s="3"/>
      <c r="U11" s="88" t="s">
        <v>31</v>
      </c>
      <c r="V11" s="36">
        <v>137</v>
      </c>
      <c r="W11" s="36">
        <v>179</v>
      </c>
      <c r="X11" s="36">
        <v>143</v>
      </c>
      <c r="Y11" s="36">
        <v>145</v>
      </c>
      <c r="Z11" s="36"/>
      <c r="AA11" s="36">
        <v>196</v>
      </c>
      <c r="AB11" s="36">
        <v>145</v>
      </c>
      <c r="AC11" s="36">
        <v>117</v>
      </c>
      <c r="AD11" s="36"/>
      <c r="AE11" s="36">
        <f t="shared" si="0"/>
        <v>1062</v>
      </c>
      <c r="AF11" s="67">
        <f t="shared" si="1"/>
        <v>151.71428571428572</v>
      </c>
      <c r="AG11" s="43">
        <v>10</v>
      </c>
    </row>
    <row r="12" spans="2:33" ht="19.5" customHeight="1" thickBot="1">
      <c r="B12" s="165"/>
      <c r="C12" s="156">
        <v>494</v>
      </c>
      <c r="D12" s="8"/>
      <c r="E12" s="9"/>
      <c r="F12" s="180"/>
      <c r="G12" s="3"/>
      <c r="H12" s="88" t="s">
        <v>31</v>
      </c>
      <c r="I12" s="36">
        <v>137</v>
      </c>
      <c r="J12" s="36">
        <v>179</v>
      </c>
      <c r="K12" s="36">
        <v>143</v>
      </c>
      <c r="L12" s="36">
        <v>145</v>
      </c>
      <c r="M12" s="36"/>
      <c r="N12" s="36">
        <v>196</v>
      </c>
      <c r="O12" s="36">
        <v>145</v>
      </c>
      <c r="P12" s="36">
        <v>117</v>
      </c>
      <c r="Q12" s="36"/>
      <c r="R12" s="36">
        <f>SUM(I12:Q12)</f>
        <v>1062</v>
      </c>
      <c r="S12" s="67">
        <f>AVERAGE(I12:Q12)</f>
        <v>151.71428571428572</v>
      </c>
      <c r="T12" s="3"/>
      <c r="U12" s="88" t="s">
        <v>39</v>
      </c>
      <c r="V12" s="36"/>
      <c r="W12" s="36"/>
      <c r="X12" s="36"/>
      <c r="Y12" s="36">
        <v>135</v>
      </c>
      <c r="Z12" s="36"/>
      <c r="AA12" s="36"/>
      <c r="AB12" s="36"/>
      <c r="AC12" s="36">
        <v>164</v>
      </c>
      <c r="AD12" s="36"/>
      <c r="AE12" s="36">
        <f t="shared" si="0"/>
        <v>299</v>
      </c>
      <c r="AF12" s="67">
        <f t="shared" si="1"/>
        <v>149.5</v>
      </c>
      <c r="AG12" s="43">
        <v>11</v>
      </c>
    </row>
    <row r="13" spans="2:33" ht="19.5" customHeight="1" thickBot="1">
      <c r="B13" s="165"/>
      <c r="C13" s="4">
        <v>443</v>
      </c>
      <c r="D13" s="8"/>
      <c r="E13" s="9"/>
      <c r="F13" s="180"/>
      <c r="G13" s="3"/>
      <c r="H13" s="91" t="s">
        <v>32</v>
      </c>
      <c r="I13" s="89"/>
      <c r="J13" s="36"/>
      <c r="K13" s="36"/>
      <c r="L13" s="36">
        <v>137</v>
      </c>
      <c r="M13" s="36">
        <v>131</v>
      </c>
      <c r="N13" s="36"/>
      <c r="O13" s="36"/>
      <c r="P13" s="36"/>
      <c r="Q13" s="36"/>
      <c r="R13" s="36">
        <f>SUM(I13:Q13)</f>
        <v>268</v>
      </c>
      <c r="S13" s="67">
        <f>AVERAGE(I13:Q13)</f>
        <v>134</v>
      </c>
      <c r="T13" s="3"/>
      <c r="U13" s="88" t="s">
        <v>38</v>
      </c>
      <c r="V13" s="36">
        <v>147</v>
      </c>
      <c r="W13" s="36">
        <v>182</v>
      </c>
      <c r="X13" s="36">
        <v>117</v>
      </c>
      <c r="Y13" s="36"/>
      <c r="Z13" s="36">
        <v>164</v>
      </c>
      <c r="AA13" s="36">
        <v>132</v>
      </c>
      <c r="AB13" s="36">
        <v>164</v>
      </c>
      <c r="AC13" s="36">
        <v>138</v>
      </c>
      <c r="AD13" s="36"/>
      <c r="AE13" s="36">
        <f t="shared" si="0"/>
        <v>1044</v>
      </c>
      <c r="AF13" s="67">
        <f t="shared" si="1"/>
        <v>149.14285714285714</v>
      </c>
      <c r="AG13" s="43">
        <v>12</v>
      </c>
    </row>
    <row r="14" spans="2:33" ht="19.5" customHeight="1" thickBot="1">
      <c r="B14" s="165"/>
      <c r="C14" s="130">
        <v>434</v>
      </c>
      <c r="D14" s="8"/>
      <c r="E14" s="9"/>
      <c r="F14" s="180"/>
      <c r="G14" s="3"/>
      <c r="H14" s="88" t="s">
        <v>33</v>
      </c>
      <c r="I14" s="36">
        <v>162</v>
      </c>
      <c r="J14" s="36">
        <v>124</v>
      </c>
      <c r="K14" s="36">
        <v>126</v>
      </c>
      <c r="L14" s="36"/>
      <c r="M14" s="36">
        <v>136</v>
      </c>
      <c r="N14" s="36">
        <v>157</v>
      </c>
      <c r="O14" s="36">
        <v>193</v>
      </c>
      <c r="P14" s="36">
        <v>142</v>
      </c>
      <c r="Q14" s="36"/>
      <c r="R14" s="36">
        <f>SUM(I14:Q14)</f>
        <v>1040</v>
      </c>
      <c r="S14" s="67">
        <f>AVERAGE(I14:Q14)</f>
        <v>148.57142857142858</v>
      </c>
      <c r="T14" s="3"/>
      <c r="U14" s="88" t="s">
        <v>33</v>
      </c>
      <c r="V14" s="36">
        <v>162</v>
      </c>
      <c r="W14" s="36">
        <v>124</v>
      </c>
      <c r="X14" s="36">
        <v>126</v>
      </c>
      <c r="Y14" s="36"/>
      <c r="Z14" s="36">
        <v>136</v>
      </c>
      <c r="AA14" s="36">
        <v>157</v>
      </c>
      <c r="AB14" s="36">
        <v>193</v>
      </c>
      <c r="AC14" s="36">
        <v>142</v>
      </c>
      <c r="AD14" s="36"/>
      <c r="AE14" s="36">
        <f t="shared" si="0"/>
        <v>1040</v>
      </c>
      <c r="AF14" s="67">
        <f t="shared" si="1"/>
        <v>148.57142857142858</v>
      </c>
      <c r="AG14" s="43">
        <v>13</v>
      </c>
    </row>
    <row r="15" spans="2:33" ht="19.5" customHeight="1" thickBot="1">
      <c r="B15" s="165"/>
      <c r="C15" s="4">
        <v>480</v>
      </c>
      <c r="D15" s="10">
        <f>SUM(C11:C19)</f>
        <v>3782</v>
      </c>
      <c r="E15" s="10">
        <f>AVERAGE(C11:C19)</f>
        <v>472.75</v>
      </c>
      <c r="F15" s="180"/>
      <c r="G15" s="3"/>
      <c r="H15" s="88"/>
      <c r="I15" s="36"/>
      <c r="J15" s="36"/>
      <c r="K15" s="36"/>
      <c r="L15" s="36"/>
      <c r="M15" s="36"/>
      <c r="N15" s="36"/>
      <c r="O15" s="36"/>
      <c r="P15" s="36"/>
      <c r="Q15" s="36"/>
      <c r="R15" s="36">
        <f>SUM(I15:Q15)</f>
        <v>0</v>
      </c>
      <c r="S15" s="67" t="e">
        <f>AVERAGE(I15:Q15)</f>
        <v>#DIV/0!</v>
      </c>
      <c r="T15" s="3"/>
      <c r="U15" s="88" t="s">
        <v>46</v>
      </c>
      <c r="V15" s="36">
        <v>139</v>
      </c>
      <c r="W15" s="36"/>
      <c r="X15" s="36">
        <v>152</v>
      </c>
      <c r="Y15" s="36"/>
      <c r="Z15" s="36">
        <v>146</v>
      </c>
      <c r="AA15" s="36"/>
      <c r="AB15" s="36">
        <v>136</v>
      </c>
      <c r="AC15" s="36"/>
      <c r="AD15" s="36"/>
      <c r="AE15" s="36">
        <f t="shared" si="0"/>
        <v>573</v>
      </c>
      <c r="AF15" s="67">
        <f t="shared" si="1"/>
        <v>143.25</v>
      </c>
      <c r="AG15" s="43">
        <v>14</v>
      </c>
    </row>
    <row r="16" spans="2:33" ht="19.5" customHeight="1" thickBot="1">
      <c r="B16" s="165"/>
      <c r="C16" s="130">
        <v>495</v>
      </c>
      <c r="D16" s="8"/>
      <c r="E16" s="9"/>
      <c r="F16" s="180"/>
      <c r="G16" s="3"/>
      <c r="H16" s="66"/>
      <c r="I16" s="4"/>
      <c r="J16" s="4"/>
      <c r="K16" s="4"/>
      <c r="L16" s="4"/>
      <c r="M16" s="4"/>
      <c r="N16" s="4"/>
      <c r="O16" s="4"/>
      <c r="P16" s="4"/>
      <c r="Q16" s="4"/>
      <c r="R16" s="4"/>
      <c r="S16" s="68"/>
      <c r="T16" s="3"/>
      <c r="U16" s="88" t="s">
        <v>51</v>
      </c>
      <c r="V16" s="36"/>
      <c r="W16" s="36">
        <v>125</v>
      </c>
      <c r="X16" s="36"/>
      <c r="Y16" s="36"/>
      <c r="Z16" s="36">
        <v>139</v>
      </c>
      <c r="AA16" s="36"/>
      <c r="AB16" s="36"/>
      <c r="AC16" s="36">
        <v>161</v>
      </c>
      <c r="AD16" s="36"/>
      <c r="AE16" s="36">
        <f t="shared" si="0"/>
        <v>425</v>
      </c>
      <c r="AF16" s="67">
        <f t="shared" si="1"/>
        <v>141.66666666666666</v>
      </c>
      <c r="AG16" s="44">
        <v>15</v>
      </c>
    </row>
    <row r="17" spans="2:33" ht="19.5" customHeight="1" thickBot="1">
      <c r="B17" s="165"/>
      <c r="C17" s="156">
        <v>493</v>
      </c>
      <c r="D17" s="8"/>
      <c r="E17" s="9"/>
      <c r="F17" s="180"/>
      <c r="G17" s="3"/>
      <c r="H17" s="59"/>
      <c r="I17" s="142"/>
      <c r="J17" s="142"/>
      <c r="K17" s="142"/>
      <c r="L17" s="142"/>
      <c r="M17" s="142"/>
      <c r="N17" s="142"/>
      <c r="O17" s="142"/>
      <c r="P17" s="142"/>
      <c r="Q17" s="142"/>
      <c r="R17" s="4"/>
      <c r="S17" s="68"/>
      <c r="T17" s="3"/>
      <c r="U17" s="91" t="s">
        <v>32</v>
      </c>
      <c r="V17" s="89"/>
      <c r="W17" s="36"/>
      <c r="X17" s="36"/>
      <c r="Y17" s="36">
        <v>137</v>
      </c>
      <c r="Z17" s="36">
        <v>131</v>
      </c>
      <c r="AA17" s="36"/>
      <c r="AB17" s="36"/>
      <c r="AC17" s="36"/>
      <c r="AD17" s="36"/>
      <c r="AE17" s="36">
        <f t="shared" si="0"/>
        <v>268</v>
      </c>
      <c r="AF17" s="67">
        <f t="shared" si="1"/>
        <v>134</v>
      </c>
      <c r="AG17" s="103">
        <v>16</v>
      </c>
    </row>
    <row r="18" spans="2:33" ht="19.5" customHeight="1" thickBot="1">
      <c r="B18" s="165"/>
      <c r="C18" s="4">
        <v>432</v>
      </c>
      <c r="D18" s="8"/>
      <c r="E18" s="9"/>
      <c r="F18" s="180"/>
      <c r="G18" s="3"/>
      <c r="H18" s="59"/>
      <c r="I18" s="4"/>
      <c r="J18" s="4"/>
      <c r="K18" s="4"/>
      <c r="L18" s="4"/>
      <c r="M18" s="4"/>
      <c r="N18" s="4"/>
      <c r="O18" s="4"/>
      <c r="P18" s="4"/>
      <c r="Q18" s="4"/>
      <c r="R18" s="4"/>
      <c r="S18" s="68"/>
      <c r="T18" s="3"/>
      <c r="U18" s="88" t="s">
        <v>40</v>
      </c>
      <c r="V18" s="36">
        <v>114</v>
      </c>
      <c r="W18" s="36"/>
      <c r="X18" s="36">
        <v>98</v>
      </c>
      <c r="Y18" s="36"/>
      <c r="Z18" s="36"/>
      <c r="AA18" s="36"/>
      <c r="AB18" s="36"/>
      <c r="AC18" s="36"/>
      <c r="AD18" s="36"/>
      <c r="AE18" s="36">
        <f t="shared" si="0"/>
        <v>212</v>
      </c>
      <c r="AF18" s="67">
        <f t="shared" si="1"/>
        <v>106</v>
      </c>
      <c r="AG18" s="103">
        <v>17</v>
      </c>
    </row>
    <row r="19" spans="2:33" ht="19.5" customHeight="1" thickBot="1">
      <c r="B19" s="166"/>
      <c r="C19" s="132"/>
      <c r="D19" s="50"/>
      <c r="E19" s="51"/>
      <c r="F19" s="181"/>
      <c r="G19" s="3"/>
      <c r="H19" s="65"/>
      <c r="I19" s="12"/>
      <c r="J19" s="12"/>
      <c r="K19" s="12"/>
      <c r="L19" s="12"/>
      <c r="M19" s="12"/>
      <c r="N19" s="12"/>
      <c r="O19" s="12"/>
      <c r="P19" s="12"/>
      <c r="Q19" s="3"/>
      <c r="R19" s="3"/>
      <c r="S19" s="69"/>
      <c r="T19" s="3"/>
      <c r="U19" s="88"/>
      <c r="V19" s="36"/>
      <c r="W19" s="36"/>
      <c r="X19" s="36"/>
      <c r="Y19" s="36"/>
      <c r="Z19" s="36"/>
      <c r="AA19" s="36"/>
      <c r="AB19" s="36"/>
      <c r="AC19" s="36"/>
      <c r="AD19" s="36"/>
      <c r="AE19" s="36">
        <f>SUM(V19:AD19)</f>
        <v>0</v>
      </c>
      <c r="AF19" s="67" t="e">
        <f t="shared" si="1"/>
        <v>#DIV/0!</v>
      </c>
      <c r="AG19" s="104">
        <v>18</v>
      </c>
    </row>
    <row r="20" spans="2:33" ht="21" thickBot="1">
      <c r="B20" s="52"/>
      <c r="C20" s="87"/>
      <c r="D20" s="15"/>
      <c r="E20" s="15"/>
      <c r="F20" s="58"/>
      <c r="G20" s="3"/>
      <c r="H20" s="65"/>
      <c r="I20" s="12"/>
      <c r="J20" s="12"/>
      <c r="K20" s="12"/>
      <c r="L20" s="12"/>
      <c r="M20" s="12"/>
      <c r="N20" s="12"/>
      <c r="O20" s="12"/>
      <c r="P20" s="12"/>
      <c r="Q20" s="3"/>
      <c r="R20" s="3"/>
      <c r="S20" s="69"/>
      <c r="T20" s="3"/>
      <c r="U20" s="88"/>
      <c r="V20" s="36"/>
      <c r="W20" s="36"/>
      <c r="X20" s="36"/>
      <c r="Y20" s="36"/>
      <c r="Z20" s="36"/>
      <c r="AA20" s="36"/>
      <c r="AB20" s="36"/>
      <c r="AC20" s="36"/>
      <c r="AD20" s="36"/>
      <c r="AE20" s="36">
        <f>SUM(V20:AD20)</f>
        <v>0</v>
      </c>
      <c r="AF20" s="67" t="e">
        <f t="shared" si="1"/>
        <v>#DIV/0!</v>
      </c>
      <c r="AG20" s="104">
        <v>19</v>
      </c>
    </row>
    <row r="21" spans="2:32" ht="19.5" customHeight="1" thickBot="1">
      <c r="B21" s="175" t="s">
        <v>29</v>
      </c>
      <c r="C21" s="128">
        <v>449</v>
      </c>
      <c r="D21" s="48"/>
      <c r="E21" s="49"/>
      <c r="F21" s="179">
        <v>3</v>
      </c>
      <c r="G21" s="3"/>
      <c r="H21" s="88" t="s">
        <v>45</v>
      </c>
      <c r="I21" s="36">
        <v>142</v>
      </c>
      <c r="J21" s="36">
        <v>151</v>
      </c>
      <c r="K21" s="36"/>
      <c r="L21" s="36">
        <v>149</v>
      </c>
      <c r="M21" s="36">
        <v>169</v>
      </c>
      <c r="N21" s="36">
        <v>188</v>
      </c>
      <c r="O21" s="36">
        <v>133</v>
      </c>
      <c r="P21" s="36">
        <v>159</v>
      </c>
      <c r="Q21" s="36"/>
      <c r="R21" s="36">
        <f>SUM(I21:Q21)</f>
        <v>1091</v>
      </c>
      <c r="S21" s="67">
        <f>AVERAGE(I21:Q21)</f>
        <v>155.85714285714286</v>
      </c>
      <c r="T21" s="3"/>
      <c r="U21" s="3"/>
      <c r="V21" s="3"/>
      <c r="W21" s="3"/>
      <c r="X21" s="3"/>
      <c r="Y21" s="19"/>
      <c r="Z21" s="3"/>
      <c r="AA21" s="3"/>
      <c r="AB21" s="3"/>
      <c r="AC21" s="3"/>
      <c r="AD21" s="3"/>
      <c r="AE21" s="3"/>
      <c r="AF21" s="3"/>
    </row>
    <row r="22" spans="2:32" ht="19.5" customHeight="1" thickBot="1">
      <c r="B22" s="176"/>
      <c r="C22" s="129">
        <v>534</v>
      </c>
      <c r="D22" s="8"/>
      <c r="E22" s="9"/>
      <c r="F22" s="180"/>
      <c r="G22" s="3"/>
      <c r="H22" s="88" t="s">
        <v>46</v>
      </c>
      <c r="I22" s="36">
        <v>139</v>
      </c>
      <c r="J22" s="36"/>
      <c r="K22" s="36">
        <v>152</v>
      </c>
      <c r="L22" s="36"/>
      <c r="M22" s="36">
        <v>146</v>
      </c>
      <c r="N22" s="36"/>
      <c r="O22" s="36">
        <v>136</v>
      </c>
      <c r="P22" s="36"/>
      <c r="Q22" s="36"/>
      <c r="R22" s="36">
        <f>SUM(I22:Q22)</f>
        <v>573</v>
      </c>
      <c r="S22" s="67">
        <f>AVERAGE(I22:Q22)</f>
        <v>143.25</v>
      </c>
      <c r="T22" s="3"/>
      <c r="U22" s="3"/>
      <c r="V22" s="3"/>
      <c r="W22" s="3"/>
      <c r="X22" s="3"/>
      <c r="Y22" s="19"/>
      <c r="Z22" s="3"/>
      <c r="AA22" s="3"/>
      <c r="AB22" s="3"/>
      <c r="AC22" s="3"/>
      <c r="AD22" s="3"/>
      <c r="AE22" s="3"/>
      <c r="AF22" s="3"/>
    </row>
    <row r="23" spans="2:32" ht="19.5" customHeight="1" thickBot="1">
      <c r="B23" s="176"/>
      <c r="C23" s="154">
        <v>547</v>
      </c>
      <c r="D23" s="8"/>
      <c r="E23" s="9"/>
      <c r="F23" s="180"/>
      <c r="G23" s="3"/>
      <c r="H23" s="88" t="s">
        <v>47</v>
      </c>
      <c r="I23" s="89">
        <v>168</v>
      </c>
      <c r="J23" s="153">
        <v>223</v>
      </c>
      <c r="K23" s="153">
        <v>215</v>
      </c>
      <c r="L23" s="36">
        <v>181</v>
      </c>
      <c r="M23" s="36">
        <v>177</v>
      </c>
      <c r="N23" s="36">
        <v>139</v>
      </c>
      <c r="O23" s="36"/>
      <c r="P23" s="36">
        <v>129</v>
      </c>
      <c r="Q23" s="36"/>
      <c r="R23" s="36">
        <f>SUM(I23:Q23)</f>
        <v>1232</v>
      </c>
      <c r="S23" s="67">
        <f>AVERAGE(I23:Q23)</f>
        <v>176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</row>
    <row r="24" spans="2:32" ht="19.5" customHeight="1" thickBot="1">
      <c r="B24" s="176"/>
      <c r="C24" s="159">
        <v>475</v>
      </c>
      <c r="D24" s="8"/>
      <c r="E24" s="9"/>
      <c r="F24" s="180"/>
      <c r="G24" s="3"/>
      <c r="H24" s="88" t="s">
        <v>48</v>
      </c>
      <c r="I24" s="36"/>
      <c r="J24" s="36">
        <v>160</v>
      </c>
      <c r="K24" s="36">
        <v>180</v>
      </c>
      <c r="L24" s="36">
        <v>145</v>
      </c>
      <c r="M24" s="36"/>
      <c r="N24" s="153">
        <v>203</v>
      </c>
      <c r="O24" s="36">
        <v>179</v>
      </c>
      <c r="P24" s="36">
        <v>132</v>
      </c>
      <c r="Q24" s="36"/>
      <c r="R24" s="36">
        <f>SUM(I24:Q24)</f>
        <v>999</v>
      </c>
      <c r="S24" s="67">
        <f>AVERAGE(I24:Q24)</f>
        <v>166.5</v>
      </c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2:32" ht="19.5" customHeight="1" thickBot="1">
      <c r="B25" s="176"/>
      <c r="C25" s="4">
        <v>492</v>
      </c>
      <c r="D25" s="10">
        <f>SUM(C21:C29)</f>
        <v>3895</v>
      </c>
      <c r="E25" s="10">
        <f>AVERAGE(C21:C29)</f>
        <v>486.875</v>
      </c>
      <c r="F25" s="180"/>
      <c r="G25" s="3"/>
      <c r="H25" s="88"/>
      <c r="I25" s="36"/>
      <c r="J25" s="36"/>
      <c r="K25" s="36"/>
      <c r="L25" s="36"/>
      <c r="M25" s="36"/>
      <c r="N25" s="36"/>
      <c r="O25" s="36"/>
      <c r="P25" s="36"/>
      <c r="Q25" s="36"/>
      <c r="R25" s="36">
        <f>SUM(I25:Q25)</f>
        <v>0</v>
      </c>
      <c r="S25" s="67" t="e">
        <f>AVERAGE(I25:Q25)</f>
        <v>#DIV/0!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2:32" ht="19.5" customHeight="1" thickBot="1">
      <c r="B26" s="176"/>
      <c r="C26" s="159">
        <v>530</v>
      </c>
      <c r="D26" s="8"/>
      <c r="E26" s="9"/>
      <c r="F26" s="180"/>
      <c r="G26" s="3"/>
      <c r="H26" s="59"/>
      <c r="I26" s="142">
        <f>SUM(I21:I25)</f>
        <v>449</v>
      </c>
      <c r="J26" s="142">
        <f aca="true" t="shared" si="3" ref="J26:Q26">SUM(J21:J25)</f>
        <v>534</v>
      </c>
      <c r="K26" s="142">
        <f t="shared" si="3"/>
        <v>547</v>
      </c>
      <c r="L26" s="142">
        <f t="shared" si="3"/>
        <v>475</v>
      </c>
      <c r="M26" s="142">
        <f t="shared" si="3"/>
        <v>492</v>
      </c>
      <c r="N26" s="142">
        <f t="shared" si="3"/>
        <v>530</v>
      </c>
      <c r="O26" s="142">
        <f t="shared" si="3"/>
        <v>448</v>
      </c>
      <c r="P26" s="142">
        <f t="shared" si="3"/>
        <v>420</v>
      </c>
      <c r="Q26" s="142">
        <f t="shared" si="3"/>
        <v>0</v>
      </c>
      <c r="R26" s="142"/>
      <c r="S26" s="68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</row>
    <row r="27" spans="2:32" ht="19.5" customHeight="1" thickBot="1">
      <c r="B27" s="176"/>
      <c r="C27" s="129">
        <v>448</v>
      </c>
      <c r="D27" s="8"/>
      <c r="E27" s="9"/>
      <c r="F27" s="180"/>
      <c r="G27" s="3"/>
      <c r="H27" s="59"/>
      <c r="I27" s="4"/>
      <c r="J27" s="4"/>
      <c r="K27" s="4"/>
      <c r="L27" s="4"/>
      <c r="M27" s="4"/>
      <c r="N27" s="4"/>
      <c r="O27" s="4"/>
      <c r="P27" s="4"/>
      <c r="Q27" s="4"/>
      <c r="R27" s="4"/>
      <c r="S27" s="68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2:32" ht="19.5" customHeight="1" thickBot="1">
      <c r="B28" s="176"/>
      <c r="C28" s="129">
        <v>420</v>
      </c>
      <c r="D28" s="8"/>
      <c r="E28" s="9"/>
      <c r="F28" s="180"/>
      <c r="G28" s="3"/>
      <c r="H28" s="59"/>
      <c r="I28" s="4"/>
      <c r="J28" s="4"/>
      <c r="K28" s="4"/>
      <c r="L28" s="4"/>
      <c r="M28" s="4"/>
      <c r="N28" s="4"/>
      <c r="O28" s="4"/>
      <c r="P28" s="4"/>
      <c r="Q28" s="4"/>
      <c r="R28" s="4"/>
      <c r="S28" s="68"/>
      <c r="T28" s="3"/>
      <c r="U28" s="3">
        <v>2</v>
      </c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2:32" ht="19.5" customHeight="1" thickBot="1">
      <c r="B29" s="177"/>
      <c r="C29" s="131"/>
      <c r="D29" s="50"/>
      <c r="E29" s="51"/>
      <c r="F29" s="181"/>
      <c r="G29" s="3"/>
      <c r="H29" s="59"/>
      <c r="I29" s="4"/>
      <c r="J29" s="4"/>
      <c r="K29" s="4"/>
      <c r="L29" s="4"/>
      <c r="M29" s="4"/>
      <c r="N29" s="4"/>
      <c r="O29" s="4"/>
      <c r="P29" s="4"/>
      <c r="Q29" s="4"/>
      <c r="R29" s="4"/>
      <c r="S29" s="68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</row>
    <row r="30" spans="2:32" ht="19.5" customHeight="1" thickBot="1">
      <c r="B30" s="164" t="s">
        <v>24</v>
      </c>
      <c r="C30" s="160">
        <v>465</v>
      </c>
      <c r="D30" s="48"/>
      <c r="E30" s="49"/>
      <c r="F30" s="179">
        <v>5</v>
      </c>
      <c r="G30" s="3"/>
      <c r="H30" s="88" t="s">
        <v>37</v>
      </c>
      <c r="I30" s="153">
        <v>204</v>
      </c>
      <c r="J30" s="36">
        <v>178</v>
      </c>
      <c r="K30" s="36"/>
      <c r="L30" s="36">
        <v>168</v>
      </c>
      <c r="M30" s="36">
        <v>162</v>
      </c>
      <c r="N30" s="36">
        <v>147</v>
      </c>
      <c r="O30" s="36">
        <v>143</v>
      </c>
      <c r="P30" s="36"/>
      <c r="Q30" s="36"/>
      <c r="R30" s="36">
        <f>SUM(I30:Q30)</f>
        <v>1002</v>
      </c>
      <c r="S30" s="67">
        <f>AVERAGE(I30:Q30)</f>
        <v>167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2:32" ht="19.5" customHeight="1" thickBot="1">
      <c r="B31" s="165"/>
      <c r="C31" s="156">
        <v>543</v>
      </c>
      <c r="D31" s="8"/>
      <c r="E31" s="9"/>
      <c r="F31" s="180"/>
      <c r="G31" s="3"/>
      <c r="H31" s="88" t="s">
        <v>38</v>
      </c>
      <c r="I31" s="36">
        <v>147</v>
      </c>
      <c r="J31" s="36">
        <v>182</v>
      </c>
      <c r="K31" s="36">
        <v>117</v>
      </c>
      <c r="L31" s="36"/>
      <c r="M31" s="36">
        <v>164</v>
      </c>
      <c r="N31" s="36">
        <v>132</v>
      </c>
      <c r="O31" s="36">
        <v>164</v>
      </c>
      <c r="P31" s="36">
        <v>138</v>
      </c>
      <c r="Q31" s="36"/>
      <c r="R31" s="36">
        <f>SUM(I31:Q31)</f>
        <v>1044</v>
      </c>
      <c r="S31" s="67">
        <f>AVERAGE(I31:Q31)</f>
        <v>149.14285714285714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</row>
    <row r="32" spans="2:32" ht="19.5" customHeight="1" thickBot="1">
      <c r="B32" s="165"/>
      <c r="C32" s="4">
        <v>398</v>
      </c>
      <c r="D32" s="8"/>
      <c r="E32" s="9"/>
      <c r="F32" s="180"/>
      <c r="G32" s="3"/>
      <c r="H32" s="88" t="s">
        <v>41</v>
      </c>
      <c r="I32" s="89"/>
      <c r="J32" s="36">
        <v>183</v>
      </c>
      <c r="K32" s="36">
        <v>146</v>
      </c>
      <c r="L32" s="36">
        <v>177</v>
      </c>
      <c r="M32" s="36">
        <v>196</v>
      </c>
      <c r="N32" s="36">
        <v>180</v>
      </c>
      <c r="O32" s="36">
        <v>169</v>
      </c>
      <c r="P32" s="153">
        <v>202</v>
      </c>
      <c r="Q32" s="36"/>
      <c r="R32" s="36">
        <f>SUM(I32:Q32)</f>
        <v>1253</v>
      </c>
      <c r="S32" s="67">
        <f>AVERAGE(I32:Q32)</f>
        <v>179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</row>
    <row r="33" spans="2:32" ht="19.5" customHeight="1" thickBot="1">
      <c r="B33" s="165"/>
      <c r="C33" s="130">
        <v>435</v>
      </c>
      <c r="D33" s="8"/>
      <c r="E33" s="9"/>
      <c r="F33" s="180"/>
      <c r="G33" s="3"/>
      <c r="H33" s="88" t="s">
        <v>40</v>
      </c>
      <c r="I33" s="36">
        <v>114</v>
      </c>
      <c r="J33" s="36"/>
      <c r="K33" s="36">
        <v>98</v>
      </c>
      <c r="L33" s="36"/>
      <c r="M33" s="36"/>
      <c r="N33" s="36"/>
      <c r="O33" s="36"/>
      <c r="P33" s="36"/>
      <c r="Q33" s="36"/>
      <c r="R33" s="36">
        <f>SUM(I33:Q33)</f>
        <v>212</v>
      </c>
      <c r="S33" s="67">
        <f>AVERAGE(I33:Q33)</f>
        <v>106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2:32" ht="19.5" customHeight="1" thickBot="1">
      <c r="B34" s="165"/>
      <c r="C34" s="154">
        <v>522</v>
      </c>
      <c r="D34" s="10">
        <f>SUM(C30:C38)</f>
        <v>3802</v>
      </c>
      <c r="E34" s="10">
        <f>AVERAGE(C30:C38)</f>
        <v>475.25</v>
      </c>
      <c r="F34" s="180"/>
      <c r="G34" s="3"/>
      <c r="H34" s="88" t="s">
        <v>39</v>
      </c>
      <c r="I34" s="36"/>
      <c r="J34" s="36"/>
      <c r="K34" s="36"/>
      <c r="L34" s="36">
        <v>135</v>
      </c>
      <c r="M34" s="36"/>
      <c r="N34" s="36"/>
      <c r="O34" s="36"/>
      <c r="P34" s="36">
        <v>164</v>
      </c>
      <c r="Q34" s="36"/>
      <c r="R34" s="36">
        <f>SUM(I34:Q34)</f>
        <v>299</v>
      </c>
      <c r="S34" s="67">
        <f>AVERAGE(I34:Q34)</f>
        <v>149.5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2:32" ht="19.5" customHeight="1" thickBot="1">
      <c r="B35" s="165"/>
      <c r="C35" s="130">
        <v>459</v>
      </c>
      <c r="D35" s="8"/>
      <c r="E35" s="9"/>
      <c r="F35" s="180"/>
      <c r="G35" s="3"/>
      <c r="H35" s="90"/>
      <c r="I35" s="4"/>
      <c r="J35" s="4"/>
      <c r="K35" s="4"/>
      <c r="L35" s="4"/>
      <c r="M35" s="4"/>
      <c r="N35" s="4"/>
      <c r="O35" s="4"/>
      <c r="P35" s="4"/>
      <c r="Q35" s="4"/>
      <c r="R35" s="4"/>
      <c r="S35" s="68"/>
      <c r="T35" s="3"/>
      <c r="U35" s="3"/>
      <c r="V35" s="3"/>
      <c r="W35" s="3"/>
      <c r="X35" s="18"/>
      <c r="Y35" s="3"/>
      <c r="Z35" s="3"/>
      <c r="AA35" s="3"/>
      <c r="AB35" s="3"/>
      <c r="AC35" s="3"/>
      <c r="AD35" s="3"/>
      <c r="AE35" s="3"/>
      <c r="AF35" s="3"/>
    </row>
    <row r="36" spans="2:32" ht="19.5" customHeight="1" thickBot="1">
      <c r="B36" s="165"/>
      <c r="C36" s="159">
        <v>476</v>
      </c>
      <c r="D36" s="8"/>
      <c r="E36" s="9"/>
      <c r="F36" s="180"/>
      <c r="G36" s="3"/>
      <c r="H36" s="59"/>
      <c r="I36" s="142"/>
      <c r="J36" s="142"/>
      <c r="K36" s="142"/>
      <c r="L36" s="142"/>
      <c r="M36" s="142"/>
      <c r="N36" s="142"/>
      <c r="O36" s="142"/>
      <c r="P36" s="142"/>
      <c r="Q36" s="142"/>
      <c r="R36" s="4"/>
      <c r="S36" s="68"/>
      <c r="T36" s="3"/>
      <c r="U36" s="3"/>
      <c r="V36" s="3"/>
      <c r="W36" s="3"/>
      <c r="X36" s="18"/>
      <c r="Y36" s="3"/>
      <c r="Z36" s="3"/>
      <c r="AA36" s="3"/>
      <c r="AB36" s="3"/>
      <c r="AC36" s="3"/>
      <c r="AD36" s="3"/>
      <c r="AE36" s="3"/>
      <c r="AF36" s="3"/>
    </row>
    <row r="37" spans="2:32" ht="19.5" customHeight="1" thickBot="1">
      <c r="B37" s="165"/>
      <c r="C37" s="156">
        <v>504</v>
      </c>
      <c r="D37" s="8"/>
      <c r="E37" s="9"/>
      <c r="F37" s="180"/>
      <c r="G37" s="3"/>
      <c r="H37" s="16"/>
      <c r="I37" s="4"/>
      <c r="J37" s="4"/>
      <c r="K37" s="4"/>
      <c r="L37" s="4"/>
      <c r="M37" s="4"/>
      <c r="N37" s="4"/>
      <c r="O37" s="4"/>
      <c r="P37" s="4"/>
      <c r="Q37" s="4"/>
      <c r="R37" s="4"/>
      <c r="S37" s="17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2:32" ht="19.5" customHeight="1" thickBot="1">
      <c r="B38" s="166"/>
      <c r="C38" s="131"/>
      <c r="D38" s="50"/>
      <c r="E38" s="51"/>
      <c r="F38" s="181"/>
      <c r="G38" s="3"/>
      <c r="H38" s="16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</row>
    <row r="39" spans="2:32" ht="12.75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2:32" ht="12.75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2:32" ht="12.75"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</row>
    <row r="46" ht="12.75">
      <c r="O46" t="s">
        <v>22</v>
      </c>
    </row>
    <row r="51" spans="18:19" ht="15">
      <c r="R51" s="71"/>
      <c r="S51" s="71"/>
    </row>
  </sheetData>
  <sheetProtection selectLockedCells="1" selectUnlockedCells="1"/>
  <mergeCells count="10">
    <mergeCell ref="U1:AG1"/>
    <mergeCell ref="B2:B10"/>
    <mergeCell ref="B21:B29"/>
    <mergeCell ref="B11:B19"/>
    <mergeCell ref="B1:F1"/>
    <mergeCell ref="B30:B38"/>
    <mergeCell ref="F2:F10"/>
    <mergeCell ref="F11:F19"/>
    <mergeCell ref="F21:F29"/>
    <mergeCell ref="F30:F38"/>
  </mergeCells>
  <printOptions/>
  <pageMargins left="1.1811023622047245" right="0.7480314960629921" top="0.31496062992125984" bottom="0.1968503937007874" header="0.5118110236220472" footer="0.5118110236220472"/>
  <pageSetup horizontalDpi="300" verticalDpi="300" orientation="landscape" paperSize="9" scale="130" r:id="rId1"/>
  <ignoredErrors>
    <ignoredError sqref="D6:E6 D25:E25 D34:E34 D15:E1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1:AK47"/>
  <sheetViews>
    <sheetView tabSelected="1" zoomScale="87" zoomScaleNormal="87" zoomScalePageLayoutView="0" workbookViewId="0" topLeftCell="A4">
      <selection activeCell="AJ36" sqref="AJ36"/>
    </sheetView>
  </sheetViews>
  <sheetFormatPr defaultColWidth="9.140625" defaultRowHeight="12.75"/>
  <cols>
    <col min="1" max="1" width="3.7109375" style="0" customWidth="1"/>
    <col min="2" max="2" width="22.7109375" style="0" customWidth="1"/>
    <col min="3" max="3" width="7.7109375" style="0" customWidth="1"/>
    <col min="4" max="4" width="9.7109375" style="0" customWidth="1"/>
    <col min="5" max="5" width="7.7109375" style="0" customWidth="1"/>
    <col min="6" max="6" width="5.7109375" style="0" customWidth="1"/>
    <col min="7" max="7" width="4.7109375" style="0" customWidth="1"/>
    <col min="8" max="8" width="20.7109375" style="0" customWidth="1"/>
    <col min="9" max="19" width="4.7109375" style="0" customWidth="1"/>
    <col min="20" max="21" width="8.7109375" style="0" customWidth="1"/>
    <col min="23" max="23" width="20.7109375" style="0" hidden="1" customWidth="1"/>
    <col min="24" max="24" width="6.7109375" style="0" hidden="1" customWidth="1"/>
    <col min="25" max="26" width="11.7109375" style="0" hidden="1" customWidth="1"/>
    <col min="27" max="27" width="4.7109375" style="0" hidden="1" customWidth="1"/>
    <col min="30" max="30" width="12.7109375" style="0" bestFit="1" customWidth="1"/>
  </cols>
  <sheetData>
    <row r="1" spans="2:27" ht="30" customHeight="1" thickBot="1">
      <c r="B1" s="195" t="s">
        <v>4</v>
      </c>
      <c r="C1" s="195"/>
      <c r="D1" s="195"/>
      <c r="E1" s="195"/>
      <c r="F1" s="195"/>
      <c r="W1" s="184" t="s">
        <v>5</v>
      </c>
      <c r="X1" s="184"/>
      <c r="Y1" s="184"/>
      <c r="Z1" s="184"/>
      <c r="AA1" s="184"/>
    </row>
    <row r="2" spans="2:37" ht="19.5" customHeight="1" thickBot="1">
      <c r="B2" s="187" t="s">
        <v>28</v>
      </c>
      <c r="C2" s="148">
        <v>392</v>
      </c>
      <c r="D2" s="20"/>
      <c r="E2" s="21"/>
      <c r="F2" s="198">
        <v>5</v>
      </c>
      <c r="G2" s="3"/>
      <c r="H2" s="88" t="s">
        <v>49</v>
      </c>
      <c r="I2" s="36">
        <v>157</v>
      </c>
      <c r="J2" s="153">
        <v>200</v>
      </c>
      <c r="K2" s="36">
        <v>144</v>
      </c>
      <c r="L2" s="36">
        <v>176</v>
      </c>
      <c r="M2" s="153">
        <v>211</v>
      </c>
      <c r="N2" s="36">
        <v>155</v>
      </c>
      <c r="O2" s="36"/>
      <c r="P2" s="36"/>
      <c r="Q2" s="36"/>
      <c r="R2" s="36"/>
      <c r="S2" s="126"/>
      <c r="T2" s="7">
        <f>SUM(I2:S2)</f>
        <v>1043</v>
      </c>
      <c r="U2" s="61">
        <f>AVERAGE(I2,J2,K2,L2,M2,N2,O2,P2,Q2)</f>
        <v>173.83333333333334</v>
      </c>
      <c r="V2" s="22"/>
      <c r="W2" s="109" t="s">
        <v>6</v>
      </c>
      <c r="X2" s="110" t="s">
        <v>7</v>
      </c>
      <c r="Y2" s="110" t="s">
        <v>8</v>
      </c>
      <c r="Z2" s="111" t="s">
        <v>9</v>
      </c>
      <c r="AA2" s="112" t="s">
        <v>10</v>
      </c>
      <c r="AB2" s="3"/>
      <c r="AC2" s="3"/>
      <c r="AD2" s="193" t="s">
        <v>23</v>
      </c>
      <c r="AE2" s="194"/>
      <c r="AF2" s="194"/>
      <c r="AG2" s="194"/>
      <c r="AH2" s="194"/>
      <c r="AI2" s="194"/>
      <c r="AJ2" s="194"/>
      <c r="AK2" s="3"/>
    </row>
    <row r="3" spans="2:37" ht="19.5" customHeight="1" thickTop="1">
      <c r="B3" s="188"/>
      <c r="C3" s="201">
        <v>540</v>
      </c>
      <c r="D3" s="24"/>
      <c r="E3" s="25"/>
      <c r="F3" s="199"/>
      <c r="G3" s="3"/>
      <c r="H3" s="88" t="s">
        <v>52</v>
      </c>
      <c r="I3" s="36">
        <v>130</v>
      </c>
      <c r="J3" s="36">
        <v>184</v>
      </c>
      <c r="K3" s="36">
        <v>139</v>
      </c>
      <c r="L3" s="36"/>
      <c r="M3" s="36">
        <v>153</v>
      </c>
      <c r="N3" s="36"/>
      <c r="O3" s="36">
        <v>155</v>
      </c>
      <c r="P3" s="36"/>
      <c r="Q3" s="36"/>
      <c r="R3" s="36"/>
      <c r="S3" s="126"/>
      <c r="T3" s="7">
        <f>SUM(I3:S3)</f>
        <v>761</v>
      </c>
      <c r="U3" s="61">
        <f>AVERAGE(I3,J3,K3,L3,M3,N3,O3,P3,Q3)</f>
        <v>152.2</v>
      </c>
      <c r="V3" s="22"/>
      <c r="W3" s="98"/>
      <c r="X3" s="57"/>
      <c r="Y3" s="79"/>
      <c r="Z3" s="122"/>
      <c r="AA3" s="113">
        <v>1</v>
      </c>
      <c r="AB3" s="3"/>
      <c r="AC3" s="3"/>
      <c r="AD3" s="194"/>
      <c r="AE3" s="194"/>
      <c r="AF3" s="194"/>
      <c r="AG3" s="194"/>
      <c r="AH3" s="194"/>
      <c r="AI3" s="194"/>
      <c r="AJ3" s="194"/>
      <c r="AK3" s="3"/>
    </row>
    <row r="4" spans="2:37" ht="19.5" customHeight="1">
      <c r="B4" s="188"/>
      <c r="C4" s="202">
        <v>423</v>
      </c>
      <c r="D4" s="24"/>
      <c r="E4" s="25"/>
      <c r="F4" s="199"/>
      <c r="G4" s="3"/>
      <c r="H4" s="88" t="s">
        <v>50</v>
      </c>
      <c r="I4" s="36">
        <v>105</v>
      </c>
      <c r="J4" s="36"/>
      <c r="K4" s="36">
        <v>140</v>
      </c>
      <c r="L4" s="36">
        <v>133</v>
      </c>
      <c r="M4" s="36"/>
      <c r="N4" s="36">
        <v>162</v>
      </c>
      <c r="O4" s="153">
        <v>212</v>
      </c>
      <c r="P4" s="36"/>
      <c r="Q4" s="36"/>
      <c r="R4" s="36"/>
      <c r="S4" s="126"/>
      <c r="T4" s="7">
        <f>SUM(I4:S4)</f>
        <v>752</v>
      </c>
      <c r="U4" s="61">
        <f>AVERAGE(I4,J4,K4,L4,M4,N4,O4,P4,Q4)</f>
        <v>150.4</v>
      </c>
      <c r="V4" s="22"/>
      <c r="W4" s="99"/>
      <c r="X4" s="27"/>
      <c r="Y4" s="80"/>
      <c r="Z4" s="123"/>
      <c r="AA4" s="114">
        <v>2</v>
      </c>
      <c r="AB4" s="3"/>
      <c r="AC4" s="3"/>
      <c r="AD4" s="182" t="s">
        <v>12</v>
      </c>
      <c r="AE4" s="183" t="s">
        <v>28</v>
      </c>
      <c r="AF4" s="183"/>
      <c r="AG4" s="183"/>
      <c r="AH4" s="183"/>
      <c r="AI4" s="183"/>
      <c r="AJ4" s="183"/>
      <c r="AK4" s="3"/>
    </row>
    <row r="5" spans="2:37" ht="19.5" customHeight="1">
      <c r="B5" s="188"/>
      <c r="C5" s="201">
        <v>461</v>
      </c>
      <c r="D5" s="24"/>
      <c r="E5" s="25"/>
      <c r="F5" s="199"/>
      <c r="G5" s="3"/>
      <c r="H5" s="88" t="s">
        <v>51</v>
      </c>
      <c r="I5" s="36"/>
      <c r="J5" s="36">
        <v>156</v>
      </c>
      <c r="K5" s="36"/>
      <c r="L5" s="36">
        <v>152</v>
      </c>
      <c r="M5" s="36">
        <v>184</v>
      </c>
      <c r="N5" s="36">
        <v>159</v>
      </c>
      <c r="O5" s="36">
        <v>161</v>
      </c>
      <c r="P5" s="36"/>
      <c r="Q5" s="36"/>
      <c r="R5" s="36"/>
      <c r="S5" s="126"/>
      <c r="T5" s="37">
        <f>SUM(I5:S5)</f>
        <v>812</v>
      </c>
      <c r="U5" s="62">
        <f>AVERAGE(I5,J5,K5,L5,M5,N5,O5,P5,Q5)</f>
        <v>162.4</v>
      </c>
      <c r="V5" s="22"/>
      <c r="W5" s="99"/>
      <c r="X5" s="27"/>
      <c r="Y5" s="80"/>
      <c r="Z5" s="123"/>
      <c r="AA5" s="114">
        <v>3</v>
      </c>
      <c r="AB5" s="3"/>
      <c r="AC5" s="3"/>
      <c r="AD5" s="182"/>
      <c r="AE5" s="183"/>
      <c r="AF5" s="183"/>
      <c r="AG5" s="183"/>
      <c r="AH5" s="183"/>
      <c r="AI5" s="183"/>
      <c r="AJ5" s="183"/>
      <c r="AK5" s="3"/>
    </row>
    <row r="6" spans="2:37" ht="19.5" customHeight="1">
      <c r="B6" s="188"/>
      <c r="C6" s="202">
        <v>548</v>
      </c>
      <c r="D6" s="24"/>
      <c r="E6" s="25"/>
      <c r="F6" s="199"/>
      <c r="G6" s="3"/>
      <c r="H6" s="88"/>
      <c r="I6" s="89"/>
      <c r="J6" s="36"/>
      <c r="K6" s="36"/>
      <c r="L6" s="36"/>
      <c r="M6" s="36"/>
      <c r="N6" s="36"/>
      <c r="O6" s="36"/>
      <c r="P6" s="36"/>
      <c r="Q6" s="36"/>
      <c r="R6" s="36"/>
      <c r="S6" s="126"/>
      <c r="T6" s="106">
        <f>SUM(I6:S6)</f>
        <v>0</v>
      </c>
      <c r="U6" s="107" t="e">
        <f>AVERAGE(I6,J6,K6,L6,M6,N6,O6,P6,Q6)</f>
        <v>#DIV/0!</v>
      </c>
      <c r="V6" s="22"/>
      <c r="W6" s="99"/>
      <c r="X6" s="27"/>
      <c r="Y6" s="80"/>
      <c r="Z6" s="123"/>
      <c r="AA6" s="115">
        <v>4</v>
      </c>
      <c r="AB6" s="3"/>
      <c r="AC6" s="3"/>
      <c r="AD6" s="182"/>
      <c r="AE6" s="183"/>
      <c r="AF6" s="183"/>
      <c r="AG6" s="183"/>
      <c r="AH6" s="183"/>
      <c r="AI6" s="183"/>
      <c r="AJ6" s="183"/>
      <c r="AK6" s="3"/>
    </row>
    <row r="7" spans="2:37" ht="19.5" customHeight="1">
      <c r="B7" s="188"/>
      <c r="C7" s="23">
        <v>476</v>
      </c>
      <c r="D7" s="28">
        <f>SUM(C7+C6+C5+C4+C3+C2+C8+C9+C10+C11+C12)</f>
        <v>3368</v>
      </c>
      <c r="E7" s="28">
        <f>AVERAGE(C7,C6,C5,C4,C3,C2,C8,C9,C10,C11,C12)</f>
        <v>481.14285714285717</v>
      </c>
      <c r="F7" s="199"/>
      <c r="G7" s="3"/>
      <c r="H7" s="59"/>
      <c r="I7" s="4">
        <f>SUM(I2:I6)</f>
        <v>392</v>
      </c>
      <c r="J7" s="4">
        <f aca="true" t="shared" si="0" ref="J7:S7">SUM(J2:J6)</f>
        <v>540</v>
      </c>
      <c r="K7" s="4">
        <f t="shared" si="0"/>
        <v>423</v>
      </c>
      <c r="L7" s="4">
        <f t="shared" si="0"/>
        <v>461</v>
      </c>
      <c r="M7" s="4">
        <f t="shared" si="0"/>
        <v>548</v>
      </c>
      <c r="N7" s="4">
        <f t="shared" si="0"/>
        <v>476</v>
      </c>
      <c r="O7" s="4">
        <f t="shared" si="0"/>
        <v>528</v>
      </c>
      <c r="P7" s="4">
        <f t="shared" si="0"/>
        <v>0</v>
      </c>
      <c r="Q7" s="4">
        <f t="shared" si="0"/>
        <v>0</v>
      </c>
      <c r="R7" s="4">
        <f t="shared" si="0"/>
        <v>0</v>
      </c>
      <c r="S7" s="4">
        <f t="shared" si="0"/>
        <v>0</v>
      </c>
      <c r="T7" s="4"/>
      <c r="U7" s="63"/>
      <c r="V7" s="22"/>
      <c r="W7" s="99"/>
      <c r="X7" s="27"/>
      <c r="Y7" s="80"/>
      <c r="Z7" s="123"/>
      <c r="AA7" s="115">
        <v>5</v>
      </c>
      <c r="AB7" s="3"/>
      <c r="AC7" s="3"/>
      <c r="AD7" s="182" t="s">
        <v>13</v>
      </c>
      <c r="AE7" s="183" t="s">
        <v>24</v>
      </c>
      <c r="AF7" s="183"/>
      <c r="AG7" s="183"/>
      <c r="AH7" s="183"/>
      <c r="AI7" s="183"/>
      <c r="AJ7" s="183"/>
      <c r="AK7" s="3"/>
    </row>
    <row r="8" spans="2:37" ht="19.5" customHeight="1">
      <c r="B8" s="188"/>
      <c r="C8" s="202">
        <v>528</v>
      </c>
      <c r="D8" s="24"/>
      <c r="E8" s="25"/>
      <c r="F8" s="199"/>
      <c r="G8" s="3"/>
      <c r="H8" s="60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64"/>
      <c r="V8" s="22"/>
      <c r="W8" s="99"/>
      <c r="X8" s="27"/>
      <c r="Y8" s="80"/>
      <c r="Z8" s="123"/>
      <c r="AA8" s="115">
        <v>6</v>
      </c>
      <c r="AB8" s="3"/>
      <c r="AC8" s="3"/>
      <c r="AD8" s="182"/>
      <c r="AE8" s="183"/>
      <c r="AF8" s="183"/>
      <c r="AG8" s="183"/>
      <c r="AH8" s="183"/>
      <c r="AI8" s="183"/>
      <c r="AJ8" s="183"/>
      <c r="AK8" s="3"/>
    </row>
    <row r="9" spans="2:37" ht="19.5" customHeight="1">
      <c r="B9" s="188"/>
      <c r="C9" s="23"/>
      <c r="D9" s="24"/>
      <c r="E9" s="25"/>
      <c r="F9" s="199"/>
      <c r="G9" s="3"/>
      <c r="H9" s="60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64"/>
      <c r="V9" s="22"/>
      <c r="W9" s="99"/>
      <c r="X9" s="27"/>
      <c r="Y9" s="80"/>
      <c r="Z9" s="123"/>
      <c r="AA9" s="115">
        <v>7</v>
      </c>
      <c r="AB9" s="3"/>
      <c r="AC9" s="3"/>
      <c r="AD9" s="182"/>
      <c r="AE9" s="183"/>
      <c r="AF9" s="183"/>
      <c r="AG9" s="183"/>
      <c r="AH9" s="183"/>
      <c r="AI9" s="183"/>
      <c r="AJ9" s="183"/>
      <c r="AK9" s="3"/>
    </row>
    <row r="10" spans="2:37" ht="19.5" customHeight="1">
      <c r="B10" s="188"/>
      <c r="C10" s="26"/>
      <c r="D10" s="24"/>
      <c r="E10" s="25"/>
      <c r="F10" s="199"/>
      <c r="G10" s="3"/>
      <c r="H10" s="60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64"/>
      <c r="V10" s="22"/>
      <c r="W10" s="99"/>
      <c r="X10" s="27"/>
      <c r="Y10" s="80"/>
      <c r="Z10" s="123"/>
      <c r="AA10" s="115">
        <v>8</v>
      </c>
      <c r="AB10" s="3"/>
      <c r="AC10" s="3"/>
      <c r="AD10" s="182" t="s">
        <v>14</v>
      </c>
      <c r="AE10" s="183" t="s">
        <v>26</v>
      </c>
      <c r="AF10" s="183"/>
      <c r="AG10" s="183"/>
      <c r="AH10" s="183"/>
      <c r="AI10" s="183"/>
      <c r="AJ10" s="183"/>
      <c r="AK10" s="3"/>
    </row>
    <row r="11" spans="2:37" ht="19.5" customHeight="1">
      <c r="B11" s="188"/>
      <c r="C11" s="23"/>
      <c r="D11" s="24"/>
      <c r="E11" s="25"/>
      <c r="F11" s="199"/>
      <c r="G11" s="3"/>
      <c r="H11" s="60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64"/>
      <c r="V11" s="22"/>
      <c r="W11" s="99"/>
      <c r="X11" s="27"/>
      <c r="Y11" s="80"/>
      <c r="Z11" s="123"/>
      <c r="AA11" s="115">
        <v>9</v>
      </c>
      <c r="AB11" s="3"/>
      <c r="AC11" s="3"/>
      <c r="AD11" s="182"/>
      <c r="AE11" s="183"/>
      <c r="AF11" s="183"/>
      <c r="AG11" s="183"/>
      <c r="AH11" s="183"/>
      <c r="AI11" s="183"/>
      <c r="AJ11" s="183"/>
      <c r="AK11" s="3"/>
    </row>
    <row r="12" spans="2:37" ht="19.5" customHeight="1" thickBot="1">
      <c r="B12" s="189"/>
      <c r="C12" s="30"/>
      <c r="D12" s="31"/>
      <c r="E12" s="32"/>
      <c r="F12" s="200"/>
      <c r="G12" s="3"/>
      <c r="H12" s="60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64"/>
      <c r="V12" s="22"/>
      <c r="W12" s="99"/>
      <c r="X12" s="27"/>
      <c r="Y12" s="80"/>
      <c r="Z12" s="123"/>
      <c r="AA12" s="115">
        <v>10</v>
      </c>
      <c r="AB12" s="3"/>
      <c r="AC12" s="3"/>
      <c r="AD12" s="182"/>
      <c r="AE12" s="183"/>
      <c r="AF12" s="183"/>
      <c r="AG12" s="183"/>
      <c r="AH12" s="183"/>
      <c r="AI12" s="183"/>
      <c r="AJ12" s="183"/>
      <c r="AK12" s="3"/>
    </row>
    <row r="13" spans="2:37" ht="19.5" customHeight="1">
      <c r="B13" s="190" t="s">
        <v>24</v>
      </c>
      <c r="C13" s="203">
        <v>486</v>
      </c>
      <c r="D13" s="24"/>
      <c r="E13" s="25"/>
      <c r="F13" s="198">
        <v>2</v>
      </c>
      <c r="G13" s="3"/>
      <c r="H13" s="88" t="s">
        <v>37</v>
      </c>
      <c r="I13" s="36">
        <v>143</v>
      </c>
      <c r="J13" s="36"/>
      <c r="K13" s="36">
        <v>133</v>
      </c>
      <c r="L13" s="36">
        <v>144</v>
      </c>
      <c r="M13" s="36">
        <v>158</v>
      </c>
      <c r="N13" s="36">
        <v>158</v>
      </c>
      <c r="O13" s="36">
        <v>170</v>
      </c>
      <c r="P13" s="36"/>
      <c r="Q13" s="36"/>
      <c r="R13" s="7"/>
      <c r="S13" s="7"/>
      <c r="T13" s="7">
        <f>SUM(I13:Q13)</f>
        <v>906</v>
      </c>
      <c r="U13" s="61">
        <f>AVERAGE(I13,J13,K13,L13,M13,N13,O13,P13,Q13)</f>
        <v>151</v>
      </c>
      <c r="V13" s="22"/>
      <c r="W13" s="99"/>
      <c r="X13" s="27"/>
      <c r="Y13" s="80"/>
      <c r="Z13" s="123"/>
      <c r="AA13" s="116">
        <v>11</v>
      </c>
      <c r="AB13" s="3"/>
      <c r="AC13" s="3"/>
      <c r="AD13" s="182" t="s">
        <v>15</v>
      </c>
      <c r="AE13" s="183" t="s">
        <v>29</v>
      </c>
      <c r="AF13" s="183"/>
      <c r="AG13" s="183"/>
      <c r="AH13" s="183"/>
      <c r="AI13" s="183"/>
      <c r="AJ13" s="183"/>
      <c r="AK13" s="3"/>
    </row>
    <row r="14" spans="2:37" ht="19.5" customHeight="1">
      <c r="B14" s="191"/>
      <c r="C14" s="23">
        <v>502</v>
      </c>
      <c r="D14" s="24"/>
      <c r="E14" s="25"/>
      <c r="F14" s="199"/>
      <c r="G14" s="3"/>
      <c r="H14" s="88" t="s">
        <v>38</v>
      </c>
      <c r="I14" s="36">
        <v>164</v>
      </c>
      <c r="J14" s="36">
        <v>151</v>
      </c>
      <c r="K14" s="36"/>
      <c r="L14" s="36">
        <v>154</v>
      </c>
      <c r="M14" s="36"/>
      <c r="N14" s="36">
        <v>155</v>
      </c>
      <c r="O14" s="36">
        <v>152</v>
      </c>
      <c r="P14" s="36"/>
      <c r="Q14" s="36"/>
      <c r="R14" s="7"/>
      <c r="S14" s="7"/>
      <c r="T14" s="7">
        <f>SUM(I14:Q14)</f>
        <v>776</v>
      </c>
      <c r="U14" s="61">
        <f>AVERAGE(I14:S14)</f>
        <v>155.2</v>
      </c>
      <c r="V14" s="22"/>
      <c r="W14" s="99"/>
      <c r="X14" s="27"/>
      <c r="Y14" s="80"/>
      <c r="Z14" s="123"/>
      <c r="AA14" s="116">
        <v>12</v>
      </c>
      <c r="AB14" s="3"/>
      <c r="AC14" s="3"/>
      <c r="AD14" s="182"/>
      <c r="AE14" s="183"/>
      <c r="AF14" s="183"/>
      <c r="AG14" s="183"/>
      <c r="AH14" s="183"/>
      <c r="AI14" s="183"/>
      <c r="AJ14" s="183"/>
      <c r="AK14" s="3"/>
    </row>
    <row r="15" spans="2:37" ht="19.5" customHeight="1">
      <c r="B15" s="191"/>
      <c r="C15" s="26">
        <v>384</v>
      </c>
      <c r="D15" s="24"/>
      <c r="E15" s="25"/>
      <c r="F15" s="199"/>
      <c r="G15" s="3"/>
      <c r="H15" s="88" t="s">
        <v>41</v>
      </c>
      <c r="I15" s="36">
        <v>179</v>
      </c>
      <c r="J15" s="36">
        <v>180</v>
      </c>
      <c r="K15" s="36">
        <v>155</v>
      </c>
      <c r="L15" s="36"/>
      <c r="M15" s="153">
        <v>200</v>
      </c>
      <c r="N15" s="153">
        <v>208</v>
      </c>
      <c r="O15" s="153">
        <v>200</v>
      </c>
      <c r="P15" s="36"/>
      <c r="Q15" s="36"/>
      <c r="R15" s="7"/>
      <c r="S15" s="7"/>
      <c r="T15" s="7">
        <f>SUM(I15:O15)</f>
        <v>1122</v>
      </c>
      <c r="U15" s="61">
        <v>187</v>
      </c>
      <c r="V15" s="22"/>
      <c r="W15" s="100"/>
      <c r="X15" s="27"/>
      <c r="Y15" s="80"/>
      <c r="Z15" s="123"/>
      <c r="AA15" s="116">
        <v>13</v>
      </c>
      <c r="AB15" s="3"/>
      <c r="AC15" s="3"/>
      <c r="AD15" s="182"/>
      <c r="AE15" s="183"/>
      <c r="AF15" s="183"/>
      <c r="AG15" s="183"/>
      <c r="AH15" s="183"/>
      <c r="AI15" s="183"/>
      <c r="AJ15" s="183"/>
      <c r="AK15" s="3"/>
    </row>
    <row r="16" spans="2:37" ht="19.5" customHeight="1">
      <c r="B16" s="191"/>
      <c r="C16" s="23">
        <v>461</v>
      </c>
      <c r="D16" s="24"/>
      <c r="E16" s="25"/>
      <c r="F16" s="199"/>
      <c r="G16" s="3"/>
      <c r="H16" s="88" t="s">
        <v>40</v>
      </c>
      <c r="I16" s="92"/>
      <c r="J16" s="92"/>
      <c r="K16" s="92">
        <v>96</v>
      </c>
      <c r="L16" s="92"/>
      <c r="M16" s="92"/>
      <c r="N16" s="92"/>
      <c r="O16" s="92"/>
      <c r="P16" s="92"/>
      <c r="Q16" s="92"/>
      <c r="R16" s="37"/>
      <c r="S16" s="37"/>
      <c r="T16" s="37">
        <f>SUM(I16:Q16)</f>
        <v>96</v>
      </c>
      <c r="U16" s="62">
        <f>AVERAGE(I16,J16,K16,L16,M16,N16,O16,P16,Q16)</f>
        <v>96</v>
      </c>
      <c r="V16" s="22"/>
      <c r="W16" s="99"/>
      <c r="X16" s="27"/>
      <c r="Y16" s="80"/>
      <c r="Z16" s="123"/>
      <c r="AA16" s="116">
        <v>14</v>
      </c>
      <c r="AB16" s="3"/>
      <c r="AC16" s="3"/>
      <c r="AD16" s="182" t="s">
        <v>16</v>
      </c>
      <c r="AE16" s="183" t="s">
        <v>27</v>
      </c>
      <c r="AF16" s="183"/>
      <c r="AG16" s="183"/>
      <c r="AH16" s="183"/>
      <c r="AI16" s="183"/>
      <c r="AJ16" s="183"/>
      <c r="AK16" s="3"/>
    </row>
    <row r="17" spans="2:37" ht="19.5" customHeight="1">
      <c r="B17" s="191"/>
      <c r="C17" s="26">
        <v>487</v>
      </c>
      <c r="D17" s="24"/>
      <c r="E17" s="25"/>
      <c r="F17" s="199"/>
      <c r="G17" s="3"/>
      <c r="H17" s="88" t="s">
        <v>39</v>
      </c>
      <c r="I17" s="36"/>
      <c r="J17" s="36">
        <v>171</v>
      </c>
      <c r="K17" s="36"/>
      <c r="L17" s="36">
        <v>163</v>
      </c>
      <c r="M17" s="36">
        <v>137</v>
      </c>
      <c r="N17" s="36"/>
      <c r="O17" s="36"/>
      <c r="P17" s="36"/>
      <c r="Q17" s="36"/>
      <c r="R17" s="36"/>
      <c r="S17" s="36"/>
      <c r="T17" s="36">
        <f>SUM(I17:Q17)</f>
        <v>471</v>
      </c>
      <c r="U17" s="141">
        <f>AVERAGE(I17,J17,K17,L17,M17,N17,O17)</f>
        <v>157</v>
      </c>
      <c r="V17" s="22"/>
      <c r="W17" s="99"/>
      <c r="X17" s="27"/>
      <c r="Y17" s="80"/>
      <c r="Z17" s="123"/>
      <c r="AA17" s="116">
        <v>15</v>
      </c>
      <c r="AB17" s="3"/>
      <c r="AC17" s="3"/>
      <c r="AD17" s="182"/>
      <c r="AE17" s="183"/>
      <c r="AF17" s="183"/>
      <c r="AG17" s="183"/>
      <c r="AH17" s="183"/>
      <c r="AI17" s="183"/>
      <c r="AJ17" s="183"/>
      <c r="AK17" s="3"/>
    </row>
    <row r="18" spans="2:37" ht="19.5" customHeight="1">
      <c r="B18" s="191"/>
      <c r="C18" s="201">
        <v>521</v>
      </c>
      <c r="D18" s="28">
        <f>SUM(C18+C17+C16+C15+C14+C13+C19+C20+C21+C22+C23)</f>
        <v>3363</v>
      </c>
      <c r="E18" s="28">
        <f>AVERAGE(C18,C17,C16,C15,C14,C13,C19,C20,C21,C22,C23)</f>
        <v>480.42857142857144</v>
      </c>
      <c r="F18" s="199"/>
      <c r="G18" s="3"/>
      <c r="H18" s="90"/>
      <c r="I18" s="4">
        <f>SUM(I13:I17)</f>
        <v>486</v>
      </c>
      <c r="J18" s="4">
        <f aca="true" t="shared" si="1" ref="J18:S18">SUM(J13:J17)</f>
        <v>502</v>
      </c>
      <c r="K18" s="4">
        <f t="shared" si="1"/>
        <v>384</v>
      </c>
      <c r="L18" s="4">
        <f t="shared" si="1"/>
        <v>461</v>
      </c>
      <c r="M18" s="4">
        <f t="shared" si="1"/>
        <v>495</v>
      </c>
      <c r="N18" s="4">
        <f t="shared" si="1"/>
        <v>521</v>
      </c>
      <c r="O18" s="4">
        <f t="shared" si="1"/>
        <v>522</v>
      </c>
      <c r="P18" s="4">
        <f t="shared" si="1"/>
        <v>0</v>
      </c>
      <c r="Q18" s="4">
        <f t="shared" si="1"/>
        <v>0</v>
      </c>
      <c r="R18" s="4">
        <f t="shared" si="1"/>
        <v>0</v>
      </c>
      <c r="S18" s="4">
        <f t="shared" si="1"/>
        <v>0</v>
      </c>
      <c r="T18" s="4"/>
      <c r="U18" s="63"/>
      <c r="V18" s="22"/>
      <c r="W18" s="99"/>
      <c r="X18" s="27"/>
      <c r="Y18" s="80"/>
      <c r="Z18" s="123"/>
      <c r="AA18" s="116">
        <v>16</v>
      </c>
      <c r="AB18" s="3"/>
      <c r="AC18" s="3"/>
      <c r="AD18" s="182"/>
      <c r="AE18" s="183"/>
      <c r="AF18" s="183"/>
      <c r="AG18" s="183"/>
      <c r="AH18" s="183"/>
      <c r="AI18" s="183"/>
      <c r="AJ18" s="183"/>
      <c r="AK18" s="3"/>
    </row>
    <row r="19" spans="2:37" ht="19.5" customHeight="1">
      <c r="B19" s="191"/>
      <c r="C19" s="26">
        <v>522</v>
      </c>
      <c r="D19" s="24"/>
      <c r="E19" s="25"/>
      <c r="F19" s="199"/>
      <c r="G19" s="3"/>
      <c r="H19" s="59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29"/>
      <c r="U19" s="64"/>
      <c r="V19" s="22"/>
      <c r="W19" s="99"/>
      <c r="X19" s="27"/>
      <c r="Y19" s="80"/>
      <c r="Z19" s="123"/>
      <c r="AA19" s="116">
        <v>17</v>
      </c>
      <c r="AB19" s="3"/>
      <c r="AC19" s="3"/>
      <c r="AD19" s="182" t="s">
        <v>17</v>
      </c>
      <c r="AE19" s="183" t="s">
        <v>25</v>
      </c>
      <c r="AF19" s="183"/>
      <c r="AG19" s="183"/>
      <c r="AH19" s="183"/>
      <c r="AI19" s="183"/>
      <c r="AJ19" s="183"/>
      <c r="AK19" s="3"/>
    </row>
    <row r="20" spans="2:37" ht="19.5" customHeight="1">
      <c r="B20" s="191"/>
      <c r="C20" s="23"/>
      <c r="D20" s="24"/>
      <c r="E20" s="25"/>
      <c r="F20" s="199"/>
      <c r="G20" s="3"/>
      <c r="H20" s="60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64"/>
      <c r="V20" s="22"/>
      <c r="W20" s="99"/>
      <c r="X20" s="27"/>
      <c r="Y20" s="80"/>
      <c r="Z20" s="123"/>
      <c r="AA20" s="116">
        <v>18</v>
      </c>
      <c r="AB20" s="3"/>
      <c r="AC20" s="3"/>
      <c r="AD20" s="182"/>
      <c r="AE20" s="183"/>
      <c r="AF20" s="183"/>
      <c r="AG20" s="183"/>
      <c r="AH20" s="183"/>
      <c r="AI20" s="183"/>
      <c r="AJ20" s="183"/>
      <c r="AK20" s="3"/>
    </row>
    <row r="21" spans="2:37" ht="19.5" customHeight="1">
      <c r="B21" s="191"/>
      <c r="C21" s="26"/>
      <c r="D21" s="24"/>
      <c r="E21" s="25"/>
      <c r="F21" s="199"/>
      <c r="G21" s="3"/>
      <c r="H21" s="60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64"/>
      <c r="V21" s="22"/>
      <c r="W21" s="99"/>
      <c r="X21" s="27"/>
      <c r="Y21" s="80"/>
      <c r="Z21" s="123"/>
      <c r="AA21" s="116">
        <v>19</v>
      </c>
      <c r="AB21" s="3"/>
      <c r="AC21" s="3"/>
      <c r="AD21" s="182"/>
      <c r="AE21" s="183"/>
      <c r="AF21" s="183"/>
      <c r="AG21" s="183"/>
      <c r="AH21" s="183"/>
      <c r="AI21" s="183"/>
      <c r="AJ21" s="183"/>
      <c r="AK21" s="3"/>
    </row>
    <row r="22" spans="2:37" ht="19.5" customHeight="1">
      <c r="B22" s="191"/>
      <c r="C22" s="23"/>
      <c r="D22" s="24"/>
      <c r="E22" s="25"/>
      <c r="F22" s="199"/>
      <c r="G22" s="3"/>
      <c r="H22" s="60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64"/>
      <c r="V22" s="22"/>
      <c r="W22" s="99"/>
      <c r="X22" s="27"/>
      <c r="Y22" s="80"/>
      <c r="Z22" s="123"/>
      <c r="AA22" s="116">
        <v>20</v>
      </c>
      <c r="AB22" s="3"/>
      <c r="AC22" s="3"/>
      <c r="AD22" s="182" t="s">
        <v>19</v>
      </c>
      <c r="AE22" s="183" t="s">
        <v>54</v>
      </c>
      <c r="AF22" s="183"/>
      <c r="AG22" s="183"/>
      <c r="AH22" s="183"/>
      <c r="AI22" s="183"/>
      <c r="AJ22" s="183"/>
      <c r="AK22" s="3"/>
    </row>
    <row r="23" spans="2:37" ht="19.5" customHeight="1" thickBot="1">
      <c r="B23" s="192"/>
      <c r="C23" s="30"/>
      <c r="D23" s="31"/>
      <c r="E23" s="32"/>
      <c r="F23" s="200"/>
      <c r="G23" s="3"/>
      <c r="H23" s="60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64"/>
      <c r="V23" s="22"/>
      <c r="W23" s="99"/>
      <c r="X23" s="27"/>
      <c r="Y23" s="80"/>
      <c r="Z23" s="123"/>
      <c r="AA23" s="116">
        <v>21</v>
      </c>
      <c r="AB23" s="3"/>
      <c r="AC23" s="3"/>
      <c r="AD23" s="182"/>
      <c r="AE23" s="183"/>
      <c r="AF23" s="183"/>
      <c r="AG23" s="183"/>
      <c r="AH23" s="183"/>
      <c r="AI23" s="183"/>
      <c r="AJ23" s="183"/>
      <c r="AK23" s="3"/>
    </row>
    <row r="24" spans="2:37" ht="19.5" customHeight="1">
      <c r="B24" s="185" t="s">
        <v>11</v>
      </c>
      <c r="C24" s="185"/>
      <c r="D24" s="185"/>
      <c r="E24" s="185"/>
      <c r="F24" s="185"/>
      <c r="G24" s="3"/>
      <c r="H24" s="60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64"/>
      <c r="V24" s="22"/>
      <c r="W24" s="99"/>
      <c r="X24" s="27"/>
      <c r="Y24" s="80"/>
      <c r="Z24" s="123"/>
      <c r="AA24" s="116">
        <v>22</v>
      </c>
      <c r="AB24" s="3"/>
      <c r="AC24" s="3"/>
      <c r="AD24" s="182"/>
      <c r="AE24" s="183"/>
      <c r="AF24" s="183"/>
      <c r="AG24" s="183"/>
      <c r="AH24" s="183"/>
      <c r="AI24" s="183"/>
      <c r="AJ24" s="183"/>
      <c r="AK24" s="3"/>
    </row>
    <row r="25" spans="2:37" ht="19.5" customHeight="1" thickBot="1">
      <c r="B25" s="186"/>
      <c r="C25" s="186"/>
      <c r="D25" s="186"/>
      <c r="E25" s="186"/>
      <c r="F25" s="186"/>
      <c r="G25" s="3"/>
      <c r="H25" s="60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64"/>
      <c r="V25" s="22"/>
      <c r="W25" s="99"/>
      <c r="X25" s="27"/>
      <c r="Y25" s="80"/>
      <c r="Z25" s="123"/>
      <c r="AA25" s="116">
        <v>23</v>
      </c>
      <c r="AB25" s="3"/>
      <c r="AC25" s="3"/>
      <c r="AD25" s="182" t="s">
        <v>18</v>
      </c>
      <c r="AE25" s="183"/>
      <c r="AF25" s="183"/>
      <c r="AG25" s="183"/>
      <c r="AH25" s="183"/>
      <c r="AI25" s="183"/>
      <c r="AJ25" s="183"/>
      <c r="AK25" s="3"/>
    </row>
    <row r="26" spans="2:37" ht="19.5" customHeight="1">
      <c r="B26" s="190" t="s">
        <v>29</v>
      </c>
      <c r="C26" s="148">
        <v>475</v>
      </c>
      <c r="D26" s="5"/>
      <c r="E26" s="33"/>
      <c r="F26" s="198">
        <v>3</v>
      </c>
      <c r="G26" s="3"/>
      <c r="H26" s="88" t="s">
        <v>45</v>
      </c>
      <c r="I26" s="36"/>
      <c r="J26" s="36">
        <v>153</v>
      </c>
      <c r="K26" s="36">
        <v>145</v>
      </c>
      <c r="L26" s="36">
        <v>147</v>
      </c>
      <c r="M26" s="36">
        <v>156</v>
      </c>
      <c r="N26" s="36">
        <v>106</v>
      </c>
      <c r="O26" s="36"/>
      <c r="P26" s="36"/>
      <c r="Q26" s="36"/>
      <c r="R26" s="7"/>
      <c r="S26" s="7"/>
      <c r="T26" s="7">
        <f>SUM(I26:Q26)</f>
        <v>707</v>
      </c>
      <c r="U26" s="61">
        <f>AVERAGE(I26,J26,K26,L26,M26,N26,O26,P26,Q26)</f>
        <v>141.4</v>
      </c>
      <c r="V26" s="22"/>
      <c r="W26" s="99"/>
      <c r="X26" s="27"/>
      <c r="Y26" s="80"/>
      <c r="Z26" s="123"/>
      <c r="AA26" s="116">
        <v>24</v>
      </c>
      <c r="AB26" s="3"/>
      <c r="AC26" s="3"/>
      <c r="AD26" s="182"/>
      <c r="AE26" s="183"/>
      <c r="AF26" s="183"/>
      <c r="AG26" s="183"/>
      <c r="AH26" s="183"/>
      <c r="AI26" s="183"/>
      <c r="AJ26" s="183"/>
      <c r="AK26" s="3"/>
    </row>
    <row r="27" spans="2:37" ht="19.5" customHeight="1">
      <c r="B27" s="191"/>
      <c r="C27" s="23">
        <v>460</v>
      </c>
      <c r="D27" s="8"/>
      <c r="E27" s="34"/>
      <c r="F27" s="199"/>
      <c r="G27" s="3"/>
      <c r="H27" s="88" t="s">
        <v>46</v>
      </c>
      <c r="I27" s="36">
        <v>163</v>
      </c>
      <c r="J27" s="36">
        <v>147</v>
      </c>
      <c r="K27" s="36"/>
      <c r="L27" s="36">
        <v>135</v>
      </c>
      <c r="M27" s="36"/>
      <c r="N27" s="36"/>
      <c r="O27" s="153">
        <v>205</v>
      </c>
      <c r="P27" s="36">
        <v>152</v>
      </c>
      <c r="Q27" s="36"/>
      <c r="R27" s="7"/>
      <c r="S27" s="7"/>
      <c r="T27" s="7">
        <f>SUM(I27:Q27)</f>
        <v>802</v>
      </c>
      <c r="U27" s="61">
        <f>AVERAGE(I27,J27,K27,L27,M27,N27,O27,P27,Q27)</f>
        <v>160.4</v>
      </c>
      <c r="V27" s="22"/>
      <c r="W27" s="99"/>
      <c r="X27" s="27"/>
      <c r="Y27" s="80"/>
      <c r="Z27" s="123"/>
      <c r="AA27" s="116">
        <v>25</v>
      </c>
      <c r="AB27" s="3"/>
      <c r="AC27" s="3"/>
      <c r="AD27" s="182"/>
      <c r="AE27" s="183"/>
      <c r="AF27" s="183"/>
      <c r="AG27" s="183"/>
      <c r="AH27" s="183"/>
      <c r="AI27" s="183"/>
      <c r="AJ27" s="183"/>
      <c r="AK27" s="3"/>
    </row>
    <row r="28" spans="2:37" ht="19.5" customHeight="1">
      <c r="B28" s="191"/>
      <c r="C28" s="202">
        <v>460</v>
      </c>
      <c r="D28" s="8"/>
      <c r="E28" s="34"/>
      <c r="F28" s="199"/>
      <c r="G28" s="3"/>
      <c r="H28" s="88" t="s">
        <v>47</v>
      </c>
      <c r="I28" s="36">
        <v>190</v>
      </c>
      <c r="J28" s="36">
        <v>160</v>
      </c>
      <c r="K28" s="36">
        <v>127</v>
      </c>
      <c r="L28" s="36"/>
      <c r="M28" s="36">
        <v>182</v>
      </c>
      <c r="N28" s="36">
        <v>174</v>
      </c>
      <c r="O28" s="36">
        <v>129</v>
      </c>
      <c r="P28" s="36">
        <v>145</v>
      </c>
      <c r="Q28" s="36"/>
      <c r="R28" s="7"/>
      <c r="S28" s="7"/>
      <c r="T28" s="7">
        <f>SUM(I28:Q28)</f>
        <v>1107</v>
      </c>
      <c r="U28" s="61">
        <f>AVERAGE(I28,J28,K28,L28,M28,N28,O28)</f>
        <v>160.33333333333334</v>
      </c>
      <c r="V28" s="22"/>
      <c r="W28" s="99"/>
      <c r="X28" s="27"/>
      <c r="Y28" s="80"/>
      <c r="Z28" s="123"/>
      <c r="AA28" s="116">
        <v>26</v>
      </c>
      <c r="AB28" s="3"/>
      <c r="AC28" s="3"/>
      <c r="AD28" s="182" t="s">
        <v>20</v>
      </c>
      <c r="AE28" s="183"/>
      <c r="AF28" s="183"/>
      <c r="AG28" s="183"/>
      <c r="AH28" s="183"/>
      <c r="AI28" s="183"/>
      <c r="AJ28" s="183"/>
      <c r="AK28" s="3"/>
    </row>
    <row r="29" spans="2:37" ht="19.5" customHeight="1">
      <c r="B29" s="191"/>
      <c r="C29" s="23">
        <v>442</v>
      </c>
      <c r="D29" s="8"/>
      <c r="E29" s="34"/>
      <c r="F29" s="199"/>
      <c r="G29" s="3"/>
      <c r="H29" s="88" t="s">
        <v>48</v>
      </c>
      <c r="I29" s="92">
        <v>122</v>
      </c>
      <c r="J29" s="92"/>
      <c r="K29" s="92">
        <v>188</v>
      </c>
      <c r="L29" s="92">
        <v>160</v>
      </c>
      <c r="M29" s="92">
        <v>156</v>
      </c>
      <c r="N29" s="92">
        <v>156</v>
      </c>
      <c r="O29" s="92">
        <v>160</v>
      </c>
      <c r="P29" s="92">
        <v>147</v>
      </c>
      <c r="Q29" s="92"/>
      <c r="R29" s="37"/>
      <c r="S29" s="37"/>
      <c r="T29" s="37">
        <f>SUM(I29:Q29)</f>
        <v>1089</v>
      </c>
      <c r="U29" s="62">
        <f>AVERAGE(I29:S29)</f>
        <v>155.57142857142858</v>
      </c>
      <c r="V29" s="22"/>
      <c r="W29" s="99"/>
      <c r="X29" s="27"/>
      <c r="Y29" s="80"/>
      <c r="Z29" s="123"/>
      <c r="AA29" s="116">
        <v>27</v>
      </c>
      <c r="AB29" s="3"/>
      <c r="AC29" s="3"/>
      <c r="AD29" s="182"/>
      <c r="AE29" s="183"/>
      <c r="AF29" s="183"/>
      <c r="AG29" s="183"/>
      <c r="AH29" s="183"/>
      <c r="AI29" s="183"/>
      <c r="AJ29" s="183"/>
      <c r="AK29" s="3"/>
    </row>
    <row r="30" spans="2:37" ht="19.5" customHeight="1">
      <c r="B30" s="191"/>
      <c r="C30" s="202">
        <v>494</v>
      </c>
      <c r="D30" s="8"/>
      <c r="E30" s="34"/>
      <c r="F30" s="199"/>
      <c r="G30" s="3"/>
      <c r="H30" s="88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>
        <f>SUM(I30:O30)</f>
        <v>0</v>
      </c>
      <c r="U30" s="141" t="e">
        <f>AVERAGE(I30:M30)</f>
        <v>#DIV/0!</v>
      </c>
      <c r="V30" s="22"/>
      <c r="W30" s="99"/>
      <c r="X30" s="27"/>
      <c r="Y30" s="80"/>
      <c r="Z30" s="123"/>
      <c r="AA30" s="116">
        <v>28</v>
      </c>
      <c r="AB30" s="3"/>
      <c r="AC30" s="3"/>
      <c r="AD30" s="182"/>
      <c r="AE30" s="183"/>
      <c r="AF30" s="183"/>
      <c r="AG30" s="183"/>
      <c r="AH30" s="183"/>
      <c r="AI30" s="183"/>
      <c r="AJ30" s="183"/>
      <c r="AK30" s="3"/>
    </row>
    <row r="31" spans="2:37" ht="19.5" customHeight="1">
      <c r="B31" s="191"/>
      <c r="C31" s="23">
        <v>436</v>
      </c>
      <c r="D31" s="10">
        <f>SUM(C26+C27+C28+C29+C30+C31+C32+C33+C34)</f>
        <v>3705</v>
      </c>
      <c r="E31" s="10">
        <f>AVERAGE(C31,C30,C29,C28,C27,C26,C32,C33,C34,C35,C36)</f>
        <v>463.125</v>
      </c>
      <c r="F31" s="199"/>
      <c r="G31" s="3"/>
      <c r="H31" s="59"/>
      <c r="I31" s="4">
        <f>SUM(I26:I30)</f>
        <v>475</v>
      </c>
      <c r="J31" s="4">
        <f aca="true" t="shared" si="2" ref="J31:S31">SUM(J26:J30)</f>
        <v>460</v>
      </c>
      <c r="K31" s="4">
        <f t="shared" si="2"/>
        <v>460</v>
      </c>
      <c r="L31" s="4">
        <f t="shared" si="2"/>
        <v>442</v>
      </c>
      <c r="M31" s="4">
        <f t="shared" si="2"/>
        <v>494</v>
      </c>
      <c r="N31" s="4">
        <f t="shared" si="2"/>
        <v>436</v>
      </c>
      <c r="O31" s="4">
        <f t="shared" si="2"/>
        <v>494</v>
      </c>
      <c r="P31" s="4">
        <f t="shared" si="2"/>
        <v>444</v>
      </c>
      <c r="Q31" s="4">
        <f t="shared" si="2"/>
        <v>0</v>
      </c>
      <c r="R31" s="4">
        <f t="shared" si="2"/>
        <v>0</v>
      </c>
      <c r="S31" s="4">
        <f t="shared" si="2"/>
        <v>0</v>
      </c>
      <c r="T31" s="4"/>
      <c r="U31" s="63"/>
      <c r="V31" s="22"/>
      <c r="W31" s="99"/>
      <c r="X31" s="27"/>
      <c r="Y31" s="80"/>
      <c r="Z31" s="123"/>
      <c r="AA31" s="116">
        <v>29</v>
      </c>
      <c r="AB31" s="3"/>
      <c r="AC31" s="3"/>
      <c r="AD31" s="182" t="s">
        <v>21</v>
      </c>
      <c r="AE31" s="183"/>
      <c r="AF31" s="183"/>
      <c r="AG31" s="183"/>
      <c r="AH31" s="183"/>
      <c r="AI31" s="183"/>
      <c r="AJ31" s="183"/>
      <c r="AK31" s="3"/>
    </row>
    <row r="32" spans="2:37" ht="19.5" customHeight="1">
      <c r="B32" s="191"/>
      <c r="C32" s="202">
        <v>494</v>
      </c>
      <c r="D32" s="8"/>
      <c r="E32" s="34"/>
      <c r="F32" s="199"/>
      <c r="G32" s="3"/>
      <c r="H32" s="60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64"/>
      <c r="V32" s="22"/>
      <c r="W32" s="99"/>
      <c r="X32" s="27"/>
      <c r="Y32" s="80"/>
      <c r="Z32" s="123"/>
      <c r="AA32" s="116">
        <v>30</v>
      </c>
      <c r="AB32" s="3"/>
      <c r="AC32" s="3"/>
      <c r="AD32" s="182"/>
      <c r="AE32" s="183"/>
      <c r="AF32" s="183"/>
      <c r="AG32" s="183"/>
      <c r="AH32" s="183"/>
      <c r="AI32" s="183"/>
      <c r="AJ32" s="183"/>
      <c r="AK32" s="3"/>
    </row>
    <row r="33" spans="2:37" ht="19.5" customHeight="1">
      <c r="B33" s="191"/>
      <c r="C33" s="23">
        <v>444</v>
      </c>
      <c r="D33" s="8"/>
      <c r="E33" s="34"/>
      <c r="F33" s="199"/>
      <c r="G33" s="3"/>
      <c r="H33" s="60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64"/>
      <c r="V33" s="22"/>
      <c r="W33" s="99"/>
      <c r="X33" s="72"/>
      <c r="Y33" s="81"/>
      <c r="Z33" s="124"/>
      <c r="AA33" s="117">
        <v>31</v>
      </c>
      <c r="AB33" s="3"/>
      <c r="AC33" s="3"/>
      <c r="AD33" s="182"/>
      <c r="AE33" s="183"/>
      <c r="AF33" s="183"/>
      <c r="AG33" s="183"/>
      <c r="AH33" s="183"/>
      <c r="AI33" s="183"/>
      <c r="AJ33" s="183"/>
      <c r="AK33" s="3"/>
    </row>
    <row r="34" spans="2:37" ht="19.5" customHeight="1">
      <c r="B34" s="191"/>
      <c r="C34" s="26"/>
      <c r="D34" s="8"/>
      <c r="E34" s="34"/>
      <c r="F34" s="199"/>
      <c r="G34" s="3"/>
      <c r="H34" s="60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64"/>
      <c r="V34" s="22"/>
      <c r="W34" s="99"/>
      <c r="X34" s="57"/>
      <c r="Y34" s="79"/>
      <c r="Z34" s="122"/>
      <c r="AA34" s="118">
        <v>32</v>
      </c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2:37" ht="19.5" customHeight="1">
      <c r="B35" s="191"/>
      <c r="C35" s="23"/>
      <c r="D35" s="8"/>
      <c r="E35" s="56"/>
      <c r="F35" s="199"/>
      <c r="G35" s="3"/>
      <c r="H35" s="60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64"/>
      <c r="V35" s="22"/>
      <c r="W35" s="108"/>
      <c r="X35" s="72"/>
      <c r="Y35" s="81"/>
      <c r="Z35" s="124"/>
      <c r="AA35" s="117">
        <v>33</v>
      </c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2:37" ht="19.5" customHeight="1" thickBot="1">
      <c r="B36" s="192"/>
      <c r="C36" s="30"/>
      <c r="D36" s="13"/>
      <c r="E36" s="35"/>
      <c r="F36" s="200"/>
      <c r="G36" s="3"/>
      <c r="H36" s="60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64"/>
      <c r="V36" s="22"/>
      <c r="W36" s="105"/>
      <c r="X36" s="119"/>
      <c r="Y36" s="120"/>
      <c r="Z36" s="125"/>
      <c r="AA36" s="121">
        <v>34</v>
      </c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2:37" ht="19.5" customHeight="1">
      <c r="B37" s="187" t="s">
        <v>26</v>
      </c>
      <c r="C37" s="203">
        <v>506</v>
      </c>
      <c r="D37" s="8"/>
      <c r="E37" s="34"/>
      <c r="F37" s="198">
        <v>5</v>
      </c>
      <c r="G37" s="3"/>
      <c r="H37" s="88" t="s">
        <v>53</v>
      </c>
      <c r="I37" s="36">
        <v>168</v>
      </c>
      <c r="J37" s="36">
        <v>167</v>
      </c>
      <c r="K37" s="36">
        <v>163</v>
      </c>
      <c r="L37" s="36">
        <v>193</v>
      </c>
      <c r="M37" s="36">
        <v>157</v>
      </c>
      <c r="N37" s="36">
        <v>135</v>
      </c>
      <c r="O37" s="36">
        <v>132</v>
      </c>
      <c r="P37" s="153">
        <v>201</v>
      </c>
      <c r="Q37" s="36"/>
      <c r="R37" s="7"/>
      <c r="S37" s="7"/>
      <c r="T37" s="7">
        <f>SUM(I37:Q37)</f>
        <v>1316</v>
      </c>
      <c r="U37" s="61">
        <f>AVERAGE(I37,J37,K37,L37,M37,N37,O37,P37,Q37)</f>
        <v>164.5</v>
      </c>
      <c r="V37" s="22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2:37" ht="19.5" customHeight="1">
      <c r="B38" s="196"/>
      <c r="C38" s="201">
        <v>487</v>
      </c>
      <c r="D38" s="8"/>
      <c r="E38" s="34"/>
      <c r="F38" s="199"/>
      <c r="G38" s="3"/>
      <c r="H38" s="88" t="s">
        <v>31</v>
      </c>
      <c r="I38" s="36">
        <v>189</v>
      </c>
      <c r="J38" s="36">
        <v>195</v>
      </c>
      <c r="K38" s="36">
        <v>135</v>
      </c>
      <c r="L38" s="36">
        <v>157</v>
      </c>
      <c r="M38" s="36">
        <v>175</v>
      </c>
      <c r="N38" s="36">
        <v>185</v>
      </c>
      <c r="O38" s="36">
        <v>187</v>
      </c>
      <c r="P38" s="36">
        <v>173</v>
      </c>
      <c r="Q38" s="36"/>
      <c r="R38" s="7"/>
      <c r="S38" s="7"/>
      <c r="T38" s="7">
        <f>SUM(I38:Q38)</f>
        <v>1396</v>
      </c>
      <c r="U38" s="61">
        <f>AVERAGE(I38,J38,K38,L38,M38,N38,O38,P38,Q38)</f>
        <v>174.5</v>
      </c>
      <c r="V38" s="22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2:37" ht="19.5" customHeight="1">
      <c r="B39" s="196"/>
      <c r="C39" s="26">
        <v>455</v>
      </c>
      <c r="D39" s="8"/>
      <c r="E39" s="34"/>
      <c r="F39" s="199"/>
      <c r="G39" s="3"/>
      <c r="H39" s="91" t="s">
        <v>33</v>
      </c>
      <c r="I39" s="36">
        <v>149</v>
      </c>
      <c r="J39" s="36">
        <v>125</v>
      </c>
      <c r="K39" s="36">
        <v>157</v>
      </c>
      <c r="L39" s="36">
        <v>130</v>
      </c>
      <c r="M39" s="36">
        <v>117</v>
      </c>
      <c r="N39" s="36">
        <v>137</v>
      </c>
      <c r="O39" s="36">
        <v>114</v>
      </c>
      <c r="P39" s="36">
        <v>140</v>
      </c>
      <c r="Q39" s="36"/>
      <c r="R39" s="7"/>
      <c r="S39" s="7"/>
      <c r="T39" s="7">
        <f>SUM(I39:Q39)</f>
        <v>1069</v>
      </c>
      <c r="U39" s="61">
        <f>AVERAGE(I39,J39,K39,L39,M39,N39,O39)</f>
        <v>132.71428571428572</v>
      </c>
      <c r="V39" s="22"/>
      <c r="W39" s="3"/>
      <c r="X39" s="3"/>
      <c r="Y39" s="3"/>
      <c r="Z39" s="3"/>
      <c r="AA39" s="73"/>
      <c r="AB39" s="73"/>
      <c r="AC39" s="73"/>
      <c r="AD39" s="73"/>
      <c r="AE39" s="73"/>
      <c r="AF39" s="73"/>
      <c r="AG39" s="3"/>
      <c r="AH39" s="3"/>
      <c r="AI39" s="3"/>
      <c r="AJ39" s="3"/>
      <c r="AK39" s="3"/>
    </row>
    <row r="40" spans="2:37" ht="19.5" customHeight="1">
      <c r="B40" s="196"/>
      <c r="C40" s="201">
        <v>480</v>
      </c>
      <c r="D40" s="8"/>
      <c r="E40" s="34"/>
      <c r="F40" s="199"/>
      <c r="G40" s="3"/>
      <c r="H40" s="88"/>
      <c r="I40" s="92"/>
      <c r="J40" s="92"/>
      <c r="K40" s="92"/>
      <c r="L40" s="92"/>
      <c r="M40" s="92"/>
      <c r="N40" s="92"/>
      <c r="O40" s="92"/>
      <c r="P40" s="92"/>
      <c r="Q40" s="92"/>
      <c r="R40" s="37"/>
      <c r="S40" s="37"/>
      <c r="T40" s="37">
        <f>SUM(I40:Q40)</f>
        <v>0</v>
      </c>
      <c r="U40" s="62" t="e">
        <f>AVERAGE(I40:S40)</f>
        <v>#DIV/0!</v>
      </c>
      <c r="V40" s="22"/>
      <c r="W40" s="54"/>
      <c r="X40" s="3"/>
      <c r="Y40" s="3"/>
      <c r="Z40" s="3"/>
      <c r="AA40" s="74"/>
      <c r="AB40" s="75"/>
      <c r="AC40" s="78"/>
      <c r="AD40" s="76"/>
      <c r="AE40" s="77"/>
      <c r="AF40" s="73"/>
      <c r="AG40" s="3"/>
      <c r="AH40" s="3"/>
      <c r="AI40" s="3"/>
      <c r="AJ40" s="3"/>
      <c r="AK40" s="3"/>
    </row>
    <row r="41" spans="2:37" ht="19.5" customHeight="1">
      <c r="B41" s="196"/>
      <c r="C41" s="26">
        <v>449</v>
      </c>
      <c r="D41" s="8"/>
      <c r="E41" s="34"/>
      <c r="F41" s="199"/>
      <c r="G41" s="3"/>
      <c r="H41" s="88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>
        <f>SUM(I41:O41)</f>
        <v>0</v>
      </c>
      <c r="U41" s="141" t="e">
        <f>AVERAGE(I41:M41)</f>
        <v>#DIV/0!</v>
      </c>
      <c r="V41" s="22"/>
      <c r="W41" s="3"/>
      <c r="X41" s="3"/>
      <c r="Y41" s="3"/>
      <c r="Z41" s="3"/>
      <c r="AA41" s="73"/>
      <c r="AB41" s="73"/>
      <c r="AC41" s="73"/>
      <c r="AD41" s="73"/>
      <c r="AE41" s="73"/>
      <c r="AF41" s="73"/>
      <c r="AG41" s="3"/>
      <c r="AH41" s="3"/>
      <c r="AI41" s="3"/>
      <c r="AJ41" s="3"/>
      <c r="AK41" s="3"/>
    </row>
    <row r="42" spans="2:37" ht="19.5" customHeight="1">
      <c r="B42" s="196"/>
      <c r="C42" s="201">
        <v>457</v>
      </c>
      <c r="D42" s="10">
        <f>SUM(C42+C41+C40+C39+C38+C37+C43+C44+C45+C46+C47)</f>
        <v>3781</v>
      </c>
      <c r="E42" s="10">
        <f>AVERAGE(C42,C41,C40,C39,C38,C37,C43,C44,C45,C46,C47)</f>
        <v>472.625</v>
      </c>
      <c r="F42" s="199"/>
      <c r="G42" s="3"/>
      <c r="H42" s="59"/>
      <c r="I42" s="4">
        <f>SUM(I37:I41)</f>
        <v>506</v>
      </c>
      <c r="J42" s="4">
        <f aca="true" t="shared" si="3" ref="J42:S42">SUM(J37:J41)</f>
        <v>487</v>
      </c>
      <c r="K42" s="4">
        <f t="shared" si="3"/>
        <v>455</v>
      </c>
      <c r="L42" s="4">
        <f t="shared" si="3"/>
        <v>480</v>
      </c>
      <c r="M42" s="4">
        <f t="shared" si="3"/>
        <v>449</v>
      </c>
      <c r="N42" s="4">
        <f t="shared" si="3"/>
        <v>457</v>
      </c>
      <c r="O42" s="4">
        <f t="shared" si="3"/>
        <v>433</v>
      </c>
      <c r="P42" s="4">
        <f t="shared" si="3"/>
        <v>514</v>
      </c>
      <c r="Q42" s="4">
        <f t="shared" si="3"/>
        <v>0</v>
      </c>
      <c r="R42" s="4">
        <f t="shared" si="3"/>
        <v>0</v>
      </c>
      <c r="S42" s="4">
        <f t="shared" si="3"/>
        <v>0</v>
      </c>
      <c r="T42" s="4"/>
      <c r="U42" s="63"/>
      <c r="V42" s="22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2:37" ht="19.5" customHeight="1">
      <c r="B43" s="196"/>
      <c r="C43" s="26">
        <v>433</v>
      </c>
      <c r="D43" s="8"/>
      <c r="E43" s="34"/>
      <c r="F43" s="199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2:37" ht="19.5" customHeight="1">
      <c r="B44" s="196"/>
      <c r="C44" s="201">
        <v>514</v>
      </c>
      <c r="D44" s="8"/>
      <c r="E44" s="34"/>
      <c r="F44" s="199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2:37" ht="19.5" customHeight="1">
      <c r="B45" s="196"/>
      <c r="C45" s="26"/>
      <c r="D45" s="8"/>
      <c r="E45" s="34"/>
      <c r="F45" s="199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2:37" ht="19.5" customHeight="1">
      <c r="B46" s="196"/>
      <c r="C46" s="23"/>
      <c r="D46" s="8"/>
      <c r="E46" s="34"/>
      <c r="F46" s="199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2:6" ht="19.5" customHeight="1" thickBot="1">
      <c r="B47" s="197"/>
      <c r="C47" s="30"/>
      <c r="D47" s="13"/>
      <c r="E47" s="35"/>
      <c r="F47" s="200"/>
    </row>
  </sheetData>
  <sheetProtection selectLockedCells="1" selectUnlockedCells="1"/>
  <mergeCells count="32">
    <mergeCell ref="AD2:AJ3"/>
    <mergeCell ref="B1:F1"/>
    <mergeCell ref="B26:B36"/>
    <mergeCell ref="AD10:AD12"/>
    <mergeCell ref="AD13:AD15"/>
    <mergeCell ref="B37:B47"/>
    <mergeCell ref="F2:F12"/>
    <mergeCell ref="F13:F23"/>
    <mergeCell ref="F26:F36"/>
    <mergeCell ref="F37:F47"/>
    <mergeCell ref="W1:AA1"/>
    <mergeCell ref="B24:F25"/>
    <mergeCell ref="B2:B12"/>
    <mergeCell ref="B13:B23"/>
    <mergeCell ref="AE13:AJ15"/>
    <mergeCell ref="AE10:AJ12"/>
    <mergeCell ref="AE7:AJ9"/>
    <mergeCell ref="AE4:AJ6"/>
    <mergeCell ref="AD4:AD6"/>
    <mergeCell ref="AD7:AD9"/>
    <mergeCell ref="AD16:AD18"/>
    <mergeCell ref="AE16:AJ18"/>
    <mergeCell ref="AD19:AD21"/>
    <mergeCell ref="AE19:AJ21"/>
    <mergeCell ref="AD22:AD24"/>
    <mergeCell ref="AE22:AJ24"/>
    <mergeCell ref="AD25:AD27"/>
    <mergeCell ref="AE25:AJ27"/>
    <mergeCell ref="AD28:AD30"/>
    <mergeCell ref="AE28:AJ30"/>
    <mergeCell ref="AD31:AD33"/>
    <mergeCell ref="AE31:AJ3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5" r:id="rId1"/>
  <ignoredErrors>
    <ignoredError sqref="T1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rybízci bowling</cp:lastModifiedBy>
  <cp:lastPrinted>2023-04-15T17:15:28Z</cp:lastPrinted>
  <dcterms:modified xsi:type="dcterms:W3CDTF">2023-04-15T18:20:14Z</dcterms:modified>
  <cp:category/>
  <cp:version/>
  <cp:contentType/>
  <cp:contentStatus/>
</cp:coreProperties>
</file>